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drawings/drawing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576" windowWidth="19440" windowHeight="7812" firstSheet="5" activeTab="5"/>
  </bookViews>
  <sheets>
    <sheet name="1.สาขาหัวใจ ( วิรุจน์ )" sheetId="1" r:id="rId1"/>
    <sheet name="2.1 สาขาทารกใหม่  ( พีปู )" sheetId="2" r:id="rId2"/>
    <sheet name="3.สาขามะเร็ง ( เทียน )" sheetId="3" r:id="rId3"/>
    <sheet name="ดูข้อมูลใน  service plan ECS " sheetId="4" r:id="rId4"/>
    <sheet name="5.สาขาสุขภาพจิต( เอ๋)" sheetId="5" r:id="rId5"/>
    <sheet name="6.โรคไม่ติดต่อ (NCD) " sheetId="6" r:id="rId6"/>
    <sheet name="7.สาขาตา ( จู )" sheetId="7" r:id="rId7"/>
    <sheet name="8.สาขาไต" sheetId="8" r:id="rId8"/>
    <sheet name="9.การแพทย์แผนไทย" sheetId="9" r:id="rId9"/>
    <sheet name="10.สาขาสุขภาพช่องปาก" sheetId="10" r:id="rId10"/>
    <sheet name="RUD ( ใหม่ )" sheetId="11" r:id="rId11"/>
    <sheet name="ประคับประคอง ( ใหม่ )" sheetId="12" r:id="rId12"/>
    <sheet name="13.สาขายาเสพติด" sheetId="13" r:id="rId13"/>
    <sheet name="14. ศัลยกรรมใหม่(พี่อ่อน)" sheetId="14" r:id="rId14"/>
    <sheet name="16.รับบริจาคอวัยวะ" sheetId="15" r:id="rId15"/>
    <sheet name="17.1 สาขากุมาร ( พี่ชะ )" sheetId="16" r:id="rId16"/>
    <sheet name="17.2 สาขาออร์โธ" sheetId="17" r:id="rId17"/>
    <sheet name="สาขาสูติ ( ข้อมูลทั่วไป + PPH )" sheetId="18" r:id="rId18"/>
    <sheet name="สาขาสูติ ( PRE-TERM ใหม่ )" sheetId="19" r:id="rId19"/>
    <sheet name="STROKE ( พี่เร )" sheetId="20" r:id="rId20"/>
    <sheet name="IMC" sheetId="21" r:id="rId21"/>
    <sheet name="COPD(พี่น้อง)" sheetId="22" r:id="rId22"/>
    <sheet name="COPD ( ตย. )" sheetId="23" r:id="rId23"/>
    <sheet name="SEPSIS(แก้ไข8มิย61)" sheetId="24" r:id="rId24"/>
  </sheets>
  <definedNames>
    <definedName name="_xlnm.Print_Titles" localSheetId="0">'1.สาขาหัวใจ ( วิรุจน์ )'!$1:$4</definedName>
    <definedName name="_xlnm.Print_Titles" localSheetId="13">'14. ศัลยกรรมใหม่(พี่อ่อน)'!$3:$3</definedName>
    <definedName name="_xlnm.Print_Titles" localSheetId="3">'ดูข้อมูลใน  service plan ECS '!$4:$4</definedName>
  </definedNames>
  <calcPr fullCalcOnLoad="1"/>
</workbook>
</file>

<file path=xl/sharedStrings.xml><?xml version="1.0" encoding="utf-8"?>
<sst xmlns="http://schemas.openxmlformats.org/spreadsheetml/2006/main" count="1546" uniqueCount="742">
  <si>
    <t>ลำดับ</t>
  </si>
  <si>
    <t>ตัวชี้วัด</t>
  </si>
  <si>
    <t>รายการข้อมูล</t>
  </si>
  <si>
    <t>เป้าหมาย</t>
  </si>
  <si>
    <t>ผลงาน</t>
  </si>
  <si>
    <t>อัตรา/ร้อยละ</t>
  </si>
  <si>
    <t>ร้อยละผู้ป่วยโรคกล้ามเนื้อหัวใจขาดเลือดเฉียบพลัน (STEMI) ได้รับยาละลายลิ่มเลือด(Fibrinolytic drug)และหรือขยายหลอดเลือดหัวใจ(PPCI) (เป้าหมาย &gt;ร้อยละ75)</t>
  </si>
  <si>
    <t>ร้อยละโรงพยาบาลในระดับ F2 สามารถให้ยาละลายลิ่มเลือด (Fibrinolytic drug) ในผู้ป่วย STEMI ได้  (เป้าหมาย ร้อยละ 100)</t>
  </si>
  <si>
    <t>ผู้รายงาน.......................................................................................</t>
  </si>
  <si>
    <t>ตำแหน่ง.........................................................................................</t>
  </si>
  <si>
    <t>วัน/เดือน/ปี...................................................................................</t>
  </si>
  <si>
    <t>โทร..................................... e-mail…………………………………………</t>
  </si>
  <si>
    <t>จำนวนเตียง NICU เพิ่มขึ้นเพียงพอต่อการบริบาลทารกป่วย (เป้าหมายเพิ่มขึ้น ร้อยละ ๑๐ของเตียงที่ต้องการ)</t>
  </si>
  <si>
    <t>ร้อยละของผู้ป่วยเบาหวานที่ควบคุมระดับน้ำตาลในเลือดได้ดี (เป้าหมาย&gt;ร้อยละ 40)</t>
  </si>
  <si>
    <t>ร้อยละของผู้ป่วยความดันโลหิตสูงที่ควบคุมความดันโลหิตได้ดี (เป้าหมาย&gt;ร้อยละ 50)</t>
  </si>
  <si>
    <t>ร้อยละอัตราตายของผู้ป่วยโรคหลอดเลือดสมอง (เป้าหมาย &lt;ร้อยละ 7)</t>
  </si>
  <si>
    <t>ร้อยละของผู้ป่วยนอกได้รับบริการการแพทย์แผนไทยและการแพทย์ทางเลือกที่ได้มาตรฐาน (เป้าหมายร้อยละ 18)</t>
  </si>
  <si>
    <t>ร้อยละ ผู้ป่วยต้อกระจกระยะบอด (Blinding Cataract)ได้รับการผ่าตัดภายใน 30 วัน
 (เป้าหมาย&gt;ร้อยละ 80 )</t>
  </si>
  <si>
    <t xml:space="preserve">หมายเหตุ   </t>
  </si>
  <si>
    <t>2.จำนวนผู้ป่วย STEMI รับ refer จาก รพช.</t>
  </si>
  <si>
    <t>4.PPCI</t>
  </si>
  <si>
    <t>3.จำนวนผู้ป่วย STEMI ได้ยาละลายลิ่มเลือด</t>
  </si>
  <si>
    <t>อัตราตายของผู้ป่วยโรคหลอดเลือดหัวใจ</t>
  </si>
  <si>
    <t>5.จำนวนผู้ป่วยโรคหลอดเลือดหัวใจ</t>
  </si>
  <si>
    <t>3.ร้อยละ</t>
  </si>
  <si>
    <t>3.ร้อยละผู้หยุดเสพ</t>
  </si>
  <si>
    <t>1.จำนวนผู้ป่วยยาเสพติด</t>
  </si>
  <si>
    <t>2.จำนวนผู้หยุดเสพ</t>
  </si>
  <si>
    <t xml:space="preserve">2.จำนวนผู้หยุดเสพ หมายถึง จำนวนผู้ป่วยยาเสพติดที่เข้ารับการบำบัดรักษาและหยุดเสพต่อเนื่องเป็นระยะเวลา3 เดือนหลังจำหน่ายจากการบำบัดรักษา
</t>
  </si>
  <si>
    <r>
      <rPr>
        <b/>
        <sz val="14"/>
        <color indexed="8"/>
        <rFont val="TH SarabunPSK"/>
        <family val="2"/>
      </rPr>
      <t>ผู้ป่วยยาเสพติด หมายถึง</t>
    </r>
    <r>
      <rPr>
        <sz val="14"/>
        <color indexed="8"/>
        <rFont val="TH SarabunPSK"/>
        <family val="2"/>
      </rPr>
      <t xml:space="preserve"> ผู้ที่ได้รับการวินิจฉัยเป็นผู้เสพ (Abuse) หรือผู้ติด(Dependence) ยาเสพติด</t>
    </r>
  </si>
  <si>
    <t xml:space="preserve">1.จำนวนผู้ป่วยยาเสพติดหยุดเสพยาเสพติด หมายถึง จำนวนผู้ป่วยยาเสพติดที่เข้ารับการบำบัดรักษาและได้รับการจำหน่ายตามเกณฑ์ที่กำหนด
</t>
  </si>
  <si>
    <t xml:space="preserve">หมายเหตุ  : </t>
  </si>
  <si>
    <t>หมายถึง</t>
  </si>
  <si>
    <t xml:space="preserve">จำนวนผู้ป่วยโรคเบาหวานที่ลงทะเบียนและอยู่ในพื้นที่รับผิดชอบ ที่ระดับค่าน้ำตาลอยู่ในเกณฑ์ที่ควบคุมได้ </t>
  </si>
  <si>
    <t xml:space="preserve">จำนวนผู้ป่วยโรคเบาหวานที่ลงทะเบียนและอยู่ในพื้นที่รับผิดชอบ  </t>
  </si>
  <si>
    <t>เป้าหมาย(A)</t>
  </si>
  <si>
    <t>เป้าหมาย (A)</t>
  </si>
  <si>
    <t>(1)เป้าหมาย (A)</t>
  </si>
  <si>
    <t>(2)ผลงาน (B)</t>
  </si>
  <si>
    <t xml:space="preserve">(3)อัตรา/ร้อยละ (C)  </t>
  </si>
  <si>
    <t>(B / A) X 100</t>
  </si>
  <si>
    <t>(4)เป้าหมาย (D)</t>
  </si>
  <si>
    <t>(5)ผลงาน (E)</t>
  </si>
  <si>
    <t>(6)อัตรา/ร้อยละ (F)</t>
  </si>
  <si>
    <t>(E /D) X 100</t>
  </si>
  <si>
    <t xml:space="preserve">จำนวนผู้ป่วยความดันโลหิตสูงที่ลงทะเบียนและอยู่ในพื้นที่รับผิดชอบที่ควบคุมระดับ
      ความดันโลหิตได้ดีตามเกณฑ์ที่กำหนด 
จำนวนผู้ป่วยความดันโลหิตสูงที่ลงทะเบียนและอยู่ในพื้นที่รับผิดชอบที่ควบคุมระดับ
      ความดันโลหิตได้ดีตามเกณฑ์ที่กำหนด 
</t>
  </si>
  <si>
    <t xml:space="preserve">จำนวนผู้ป่วยความดันโลหิตสูงที่ลงทะเบียนและอยู่ในพื้นที่รับผิดชอบที่ควบคุมระดับ
      ความดันโลหิตได้ดีตามเกณฑ์ที่กำหนด 
</t>
  </si>
  <si>
    <t>ผลงาน(B)</t>
  </si>
  <si>
    <t>อัตรา/ร้อยละ(C)</t>
  </si>
  <si>
    <t>เป้าหมาย(D)</t>
  </si>
  <si>
    <t>ผลงาน(E)</t>
  </si>
  <si>
    <t>อัตรา/ร้อยละ(F)</t>
  </si>
  <si>
    <t>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Risk)(เป้าหมายร้อยละ 80)</t>
  </si>
  <si>
    <t>เป้าหมาย (G)</t>
  </si>
  <si>
    <t>ผลงาน (H)</t>
  </si>
  <si>
    <t>อัตรา/ร้อยละ (I)</t>
  </si>
  <si>
    <t>(8)ผลงาน (H)</t>
  </si>
  <si>
    <t>(9)อัตรา/ร้อยละ (I)</t>
  </si>
  <si>
    <t>(7)เป้าหมาย (G)</t>
  </si>
  <si>
    <t xml:space="preserve">จำนวนผู้ป่วยเบาหวาน ความดันโลหิตสูง ที่ขึ้นทะเบียนและอยู่ในพื้นที่รับผิดชอบ </t>
  </si>
  <si>
    <t xml:space="preserve">จำนวนผู้ป่วยเบาหวาน ความดันโลหิตสูง ที่ขึ้นทะเบียนและอยู่ในพื้นที่รับผิดชอบ ได้รับการประเมินโอกาสเสี่ยงต่อการเกิดโรคหัวใจและหลอดเลือด (CVD Risk) 
จำนวนผู้ป่วยเบาหวาน ความดันโลหิตสูง ที่ขึ้นทะเบียนและอยู่ในพื้นที่รับผิดชอบ 
      ได้รับการประเมินโอกาสเสี่ยงต่อการเกิดโรคหัวใจและหลอดเลือด (CVD Risk) 
</t>
  </si>
  <si>
    <t>(G /H) X 100</t>
  </si>
  <si>
    <t>เป้าหมาย (J)</t>
  </si>
  <si>
    <t>ผลงาน (K)</t>
  </si>
  <si>
    <t>อัตรา/ร้อยละ (L)</t>
  </si>
  <si>
    <t>(10)เป้าหมาย (J)</t>
  </si>
  <si>
    <t>(11)ผลงาน (K)</t>
  </si>
  <si>
    <t>(12)อัตรา/ร้อยละ (L)</t>
  </si>
  <si>
    <r>
      <t>1. ผู้ป่วยโรคหลอดเลือดสมอง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หมายถึง</t>
    </r>
    <r>
      <rPr>
        <sz val="16"/>
        <color indexed="8"/>
        <rFont val="TH SarabunPSK"/>
        <family val="2"/>
      </rPr>
      <t xml:space="preserve"> ผู้ป่วยใน (ผู้ป่วยที่รับไว้นอนพักรักษาในโรงพยาบาล (admit นานตั้งแต่ 4 ชั่วโมงขึ้นไป) ที่มี principal diagnosis (pdx) เป็นโรคหลอดเลือดสมอง (I60-I69)</t>
    </r>
  </si>
  <si>
    <r>
      <t>2. การตายของผู้ป่วยโรคหลอดเลือดสมอง หมายถึง</t>
    </r>
    <r>
      <rPr>
        <sz val="16"/>
        <color indexed="8"/>
        <rFont val="TH SarabunPSK"/>
        <family val="2"/>
      </rPr>
      <t xml:space="preserve"> การตายจากทุกสาเหตุของผู้ป่วยโรคหลอดเลือดสมอง</t>
    </r>
  </si>
  <si>
    <r>
      <t>3. การจำหน่ายผู้ป่วยโรคหลอดเลือดสมองทุกสถานะ หมายถึง</t>
    </r>
    <r>
      <rPr>
        <sz val="16"/>
        <color indexed="8"/>
        <rFont val="TH SarabunPSK"/>
        <family val="2"/>
      </rPr>
      <t xml:space="preserve"> การที่ผู้ป่วยในออกจากโรงพยาบาลในทุกสถานะทุกกรณี</t>
    </r>
  </si>
  <si>
    <t>จำนวนครั้งของการจำหน่ายผู้ป่วยโรคหลอดเลือดสมอง  ตายจากทุกหอผู้ป่วย</t>
  </si>
  <si>
    <t xml:space="preserve">จำนวนครั้งของการจำหน่ายทุกสถานะของผู้ป่วยโรคหลอดเลือดสมองจากทุกหอผู้ป่วย ในช่วงเวลาเดียวกัน
</t>
  </si>
  <si>
    <t>(K /J) X 100</t>
  </si>
  <si>
    <t xml:space="preserve">อัตราการเกิดการกำเริบเฉียบพลันในผู้ป่วยโรคปอดอุดกั้นเรื้อรัง (เป้าหมายไม่เกิน 130 ต่อแสนประชากร ) </t>
  </si>
  <si>
    <t>เป้าหมาย (M)</t>
  </si>
  <si>
    <t>ผลงาน (N)</t>
  </si>
  <si>
    <t>อัตรา/แสนประชากร (O)</t>
  </si>
  <si>
    <t>(13)เป้าหมาย (M)</t>
  </si>
  <si>
    <t>(14)ผลงาน (N)</t>
  </si>
  <si>
    <t>(15)อัตรา/แสนประชากร (O)</t>
  </si>
  <si>
    <t>(K /J) X 100,000</t>
  </si>
  <si>
    <t xml:space="preserve">จำนวนครั้งของการเข้ารับการรักษาที่ห้องฉุกเฉินและหรือต้องเข้ารับการรักษาในโรงพยาบาลด้วยโรคปอดอุดกั้นเรื้อรังเป็นโรคหลัก (PDx = J440-J441) </t>
  </si>
  <si>
    <t>จำนวนประชากรกลางปี อายุ 15 ปีขึ้นไปในเขตรับผิดชอบจากฐานข้อมูลประชากร</t>
  </si>
  <si>
    <t>อัตราตายทารกแรกเกิด อายุน้อยกว่าหรือเท่ากับ 28 วัน / นน.มากกว่าหรือเท่ากับ 500 กรัม (เป้าหมาย &lt; 4: 1,000 การเกิด มีชีพ)</t>
  </si>
  <si>
    <t>ผลงาน (B)</t>
  </si>
  <si>
    <t>อัตรา (C)</t>
  </si>
  <si>
    <t>(B / A) X 1,000</t>
  </si>
  <si>
    <t>2.ผลงาน</t>
  </si>
  <si>
    <t>จำนวนครั้งที่มารับบริการทั้งหมดของสถานบริการสาธารณสุขของรัฐ</t>
  </si>
  <si>
    <t xml:space="preserve">จำนวนครั้งที่มารับบริการการแพทย์แผนไทยและการแพทย์ทางเลือกในสถานบริการสาธารณสุขของรัฐ
</t>
  </si>
  <si>
    <t>เป้าหมาย (C)</t>
  </si>
  <si>
    <t>ผลงาน (D)</t>
  </si>
  <si>
    <t>(4)เป้าหมาย (C)</t>
  </si>
  <si>
    <t>(5)ผลงาน (D)</t>
  </si>
  <si>
    <t xml:space="preserve">(6)อัตรา/ร้อยละ </t>
  </si>
  <si>
    <t xml:space="preserve">(3)อัตรา/ร้อยละ 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</si>
  <si>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 ให้ รพ.ทุกแห่งส่งข้อมูลเข้าระบบรายงานโรงพยาบาลศรีมหาโพธิ์</t>
    </r>
  </si>
  <si>
    <t>จำนวนผู้ป่วยโรคซึมเศร้า (F32, F33, F34.1, F38 และ F39) ทั้งรายเก่าและรายใหม่ที่มารับบริการสะสมมาตั้งแต่ปีงบประมาณ 2552 สะสมมาจนถึงในปีงบประมาณ (ใส่ปีที่ต้องการวัด)</t>
  </si>
  <si>
    <t>ในหน่วยบริการ/สถานพยาบาลรพศ./รพท./รพช./รพ.สต.และศูนย์สุขภาพชุมชนทุกจังหวัดในประเทศไทย รวมทั้งรพ./สถาบันจิตเวชในสังกัดกรมสุขภาพจิต</t>
  </si>
  <si>
    <t xml:space="preserve">จำนวนผู้ป่วยโรคซึมเศร้าที่คำนวณจากความชุกของโรคซึมเศร้าภาพรวมทั้งประเทศ ที่มีอายุ 15 ปีขึ้นไป (อัตราความชุกจากการสำรวจระบาดวิทยาของโรคซึมเศร้าปี 2551 โดยกรมสุขภาพจิต </t>
  </si>
  <si>
    <t xml:space="preserve">โดยสุ่มตัวอย่างของประขากรไทยที่มีอายุตั้งแต่ 15 ปีขึ้นไปจำนวน 19,000 ราย พบอัตราความชุกของโรคซึมเศร้าภาพรวมทั้งประเทศ 2.7%(แยกเป็น Major Depressive episode 2.4%, </t>
  </si>
  <si>
    <t>Dysthymia0.3%) และฐานประชากรประจำปี....(จะใช้ประชากรประจำปีย้อนหลังไป 1 ปี เนื่องจากปีที่จะวัดยังไม่มีรายงาน) ที่มีอายุ 15 ปีขึ้นไปของกรมการปกครอง กระทรวงมหาดไทย</t>
  </si>
  <si>
    <t>จำนวนผู้ฆ่าตัวตายสำเร็จ</t>
  </si>
  <si>
    <t>จำนวนประชากรกลางปี</t>
  </si>
  <si>
    <t>(D /C) X 100,000</t>
  </si>
  <si>
    <t>6.จำนวนผู้ป่วยโรคหลอดเลือดหัวใจ เสียชีวิต</t>
  </si>
  <si>
    <t>10.อัตราผู้ป่วยตายจากโรคหลอดเลือดหัวใจ ( ปี 2559)</t>
  </si>
  <si>
    <t>8.อัตราผู้ป่วยตายจากโรคหลอดเลือดหัวใจ (ปี 2560)</t>
  </si>
  <si>
    <t>9.อัตราประชากรตายจากโรคหลอดเลือดหัวใจ (ปี 2560)</t>
  </si>
  <si>
    <t>7.จำนวนประชากรกลางปี 2560</t>
  </si>
  <si>
    <t>11.อัตราประชากรตายจากโรคหลอดเลือดหัวใจ (ปี 2559)</t>
  </si>
  <si>
    <t>12.อัตราผู้ป่วยตายจากโรคหลอดเลือดหัวใจ เพิ่มขึ้น/ลดลง</t>
  </si>
  <si>
    <t>13.อัตราประชากรตายจากโรคหลอดเลือดหัวใจ เพิ่มขึ้น/ลดลง</t>
  </si>
  <si>
    <t>ร้อยละของผู้ป่วยที่ได้รับการรักษาด้วยการผ่าตัด ภายใน 4 สัปดาห์ (เป้าหมาย &gt;ร้อยละ  85)</t>
  </si>
  <si>
    <t>ร้อยละของผู้ป่วยที่ได้รับการรักษาด้วยเคมีบำบัดภายใน 6 สัปดาห์  (เป้าหมาย &gt;ร้อยละ  85)</t>
  </si>
  <si>
    <t>ร้อยละของผู้ป่วยที่ได้รับการรักษาด้วยรังสีรักษาภายใน 6 สัปดาห์ (เป้าหมาย&gt;ร้อยละ  85)</t>
  </si>
  <si>
    <t>1.เป้าหมาย</t>
  </si>
  <si>
    <t>3.เป้าหมาย</t>
  </si>
  <si>
    <t>4.ผลงาน</t>
  </si>
  <si>
    <t>5.เป้าหมาย</t>
  </si>
  <si>
    <t>6.ผลงาน</t>
  </si>
  <si>
    <t>จำนวนผู้ป่วยมะเร็งที่ต้องได้รับการรักษามะเร็งด้วยวิธีผ่าตัด</t>
  </si>
  <si>
    <t>จำนวนผู้ป่วยมะเร็งที่ต้องได้รับการรักษามะเร็งด้วยวิธีเคมีบำบัด</t>
  </si>
  <si>
    <t>จำนวนผู้ป่วยมะเร็งที่ต้องได้รับการรักษามะเร็งด้วยวิธีรังสีรักษา</t>
  </si>
  <si>
    <t xml:space="preserve">จำนวนผู้ป่วยที่แพทย์วางแผนการรักษาด้วยการผ่าตัดและได้รับการผ่าตัดรักษา ≤ 4 สัปดาห์นับตามเกณฑ์ที่กำหนด โดยนับจาก
</t>
  </si>
  <si>
    <t xml:space="preserve"> - วันที่ตัดชิ้นเนื้อ/เซลล์ ส่งตรวจ (เป็นชิ้นเนื้อ/เซลล์ในครั้งที่เกิดการวินิจฉัยเป็นมะเร็งและนำมาสู่การรักษามะเร็ง)นับถึงวันที่ได้รับการผ่าตัดรักษา
</t>
  </si>
  <si>
    <t xml:space="preserve"> - วันสุดท้ายของการรักษาด้วยวิธีอื่น (เช่น รังสีรักษา, เคมีบำบัด) โดยนับถึงวันที่ได้รับการผ่าตัดรักษา</t>
  </si>
  <si>
    <t xml:space="preserve"> - ในกรณีที่ไม่มีการตรวจชิ้นเนื้อหรือไม่มีการรักษาด้วยวิธีอื่น ให้นับตั้งแต่วันที่ทำการตรวจวินิจฉัย เช่น วันทำ Imaging โดยนับจากการตรวจวินิจฉัย </t>
  </si>
  <si>
    <t xml:space="preserve">   ครั้งที่ผลนำมาซึ่งการตัดสินการรักษามะเร็งเป็นต้น</t>
  </si>
  <si>
    <t xml:space="preserve"> - กรณีผู้ป่วยส่งต่อจากสถานพยาบาลอื่น ให้นับแบบเดียวกับผู้ป่วยใหม่แต่ให้แยกรายงาน ออกจาก รายงานผู้ป่วยรายที่วินิจฉัยจากโรงพยาบาลที่รักษาเองเพื่อการสะท้อนกลับ</t>
  </si>
  <si>
    <t xml:space="preserve">   ในการพัฒนาระบบการส่งต่อ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</si>
  <si>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ในรายที่วินิจฉัยว่าเป็น Malignant Secondary (Metastatic) และมีแผนการรักษาคือการผ่าตัด ให้นับจากวันวินิจฉัยว่าเป็น Metastatic ถึงวันที่ได้รับการผ่าตัด</t>
    </r>
  </si>
  <si>
    <t xml:space="preserve">             ไม่เกิน 4 สัปดาห์และ การรายงานให้แยกกลุ่ม Metastatic </t>
  </si>
  <si>
    <t>2 / 1 * 100</t>
  </si>
  <si>
    <t xml:space="preserve">จำนวนผู้ป่วยที่แพทย์วางแผนการรักษาด้วยเคมีบำบัดและได้รับการรักษาด้วยเคมีบำบัด ≤  6 สัปดาห์นับตามเกณฑ์ที่กำหนด โดยนับจาก
</t>
  </si>
  <si>
    <t xml:space="preserve"> - วันที่ตัดชิ้นเนื้อ/เซลล์ ส่งตรวจ (เป็นชิ้นเนื้อ/เซลล์ในครั้งที่เกิดการวินิจฉัยเป็นมะเร็งและนำมาสู่การรักษามะเร็ง)นับถึงวันที่ผู้ป่วยได้รับยาเคมีวันแรก</t>
  </si>
  <si>
    <t xml:space="preserve"> - วันสุดท้ายของการรักษาด้วยวิธีอื่น (เช่น รังสีรักษา, ผ่าตัด) นับถึงวันที่ผู้ป่วยได้รับยาเคมีวันแรก (การรักษาผ่าตัด นับจากวันที่ผ่าตัด)</t>
  </si>
  <si>
    <t xml:space="preserve"> - กรณีผู้ป่วยส่งต่อจากสถานพยาบาลอื่นและตัดสินแผนการรักษาเป็นเคมีบำบัด ให้นับแบบเดียวกับผู้ป่วยใหม่ แต่ให้แยกรายงาน ออกจากรายงานผู้ป่วย</t>
  </si>
  <si>
    <t xml:space="preserve">    รายที่วินิจฉัยจากโรงพยาบาลที่รักษาเอง เพื่อการสะท้อนกลับในการพัฒนาระบบการส่งต่อ</t>
  </si>
  <si>
    <t xml:space="preserve">จำนวนผู้ป่วยที่แพทย์วางแผนการรักษาด้วยรังสีรักษาและได้รับการรักษาด้วยรังสีรักษา ≤ 6  สัปดาห์นับตามเกณฑ์ที่กำหนด โดยนับจาก
</t>
  </si>
  <si>
    <r>
      <t>หมายเหตุ</t>
    </r>
    <r>
      <rPr>
        <sz val="16"/>
        <color indexed="8"/>
        <rFont val="TH SarabunPSK"/>
        <family val="2"/>
      </rPr>
      <t xml:space="preserve"> ในรายที่วินิจฉัยว่าเป็น Malignant Secondary (Metastatic) และมีแผนการรักษา คือ เคมีบำบัด หรือ รังสีรักษา  </t>
    </r>
  </si>
  <si>
    <t>1. ให้นับจากวันที่ทำการตรวจและผลการตรวจระบุเป็น Metastatic ถึงวันที่ได้รับยาเคมีวันแรก ไม่เกิน 6 สัปดาห์</t>
  </si>
  <si>
    <t>2. ให้นับจากวันที่ทำการตรวจและผลการตรวจระบุเป็นMetastatic ถึงวันที่ได้รับรังสีรักษาวันแรก ไม่เกิน 6 สัปดาห์</t>
  </si>
  <si>
    <t>การรายงานให้แยกกลุ่ม Metastatic</t>
  </si>
  <si>
    <t>4 / 3 * 100</t>
  </si>
  <si>
    <t>6 / 5 * 100</t>
  </si>
  <si>
    <t xml:space="preserve"> - กรณีผู้ป่วยส่งต่อจากสถานพยาบาลอื่นให้นับแบบเดียวกับผู้ป่วยใหม่แต่ให้แยกรายงาน ออกจาก รายงานผู้ป่วยรายที่วินิจฉัยจากโรงพยาบาลที่รักษาเอง D38</t>
  </si>
  <si>
    <t xml:space="preserve">   เพื่อการสะท้อนกลับในการพัฒนาระบบการส่งต่อ</t>
  </si>
  <si>
    <t xml:space="preserve"> - วันสุดท้ายของการรักษาด้วยวิธีอื่น (เช่น เคมีบำบัด, ผ่าตัด) นับถึงวันแรกที่ผู้ป่วยได้รับรังสีรักษา (การรักษาผ่าตัด นับจากวันที่ผ่าตัด)</t>
  </si>
  <si>
    <t xml:space="preserve"> - วันที่ตัดชิ้นเนื้อ/เซลล์ ส่งตรวจ (เป็นชิ้นเนื้อ/เซลล์ในครั้งที่เกิดการวินิจฉัยเป็นมะเร็งและนำมาสู่การรักษามะเร็ง) นับถึงวันแรกที่ผู้ป่วยได้รับรังสีรักษา</t>
  </si>
  <si>
    <t>7.เป้าหมาย</t>
  </si>
  <si>
    <t>8.ผลงาน</t>
  </si>
  <si>
    <t>จำนวนประชากรกลางปี 2560</t>
  </si>
  <si>
    <t>จำนวนการตายจากโรคมะเร็งตับ (รหัส ICD-10 = C220-C229)</t>
  </si>
  <si>
    <t>8 / 7 * 100,000</t>
  </si>
  <si>
    <t>อัตราตายจากโรคมะเร็งตับ (ปี 2556)</t>
  </si>
  <si>
    <t>เพิ่ม / ลด</t>
  </si>
  <si>
    <t>ร้อยละ</t>
  </si>
  <si>
    <t xml:space="preserve"> =</t>
  </si>
  <si>
    <r>
      <t>จำนวนผู้ป่วยโรคไตเรื้อรังระยะที่ 3-4 ที่มีอัตราการลดลงของ eGFR&lt; 4  ml/min/1.73 m</t>
    </r>
    <r>
      <rPr>
        <vertAlign val="superscript"/>
        <sz val="16"/>
        <color indexed="8"/>
        <rFont val="TH SarabunPSK"/>
        <family val="2"/>
      </rPr>
      <t>2</t>
    </r>
    <r>
      <rPr>
        <sz val="16"/>
        <color indexed="8"/>
        <rFont val="TH SarabunPSK"/>
        <family val="2"/>
      </rPr>
      <t>/yr x 100</t>
    </r>
  </si>
  <si>
    <r>
      <t>ร้อยละของผู้ป่วย CKD ที่มีอัตราการลดลงของ
eGFR&lt; 4 ml/min/1.72 m</t>
    </r>
    <r>
      <rPr>
        <vertAlign val="superscript"/>
        <sz val="14"/>
        <color indexed="8"/>
        <rFont val="TH SarabunPSK"/>
        <family val="2"/>
      </rPr>
      <t>2</t>
    </r>
    <r>
      <rPr>
        <sz val="14"/>
        <color indexed="8"/>
        <rFont val="TH SarabunPSK"/>
        <family val="2"/>
      </rPr>
      <t>/yr
 (เป้าหมาย &gt;ร้อยละ  50 )</t>
    </r>
  </si>
  <si>
    <t>ผู้ป่วยตาบอดจากต้อกระจก (Blinding Cataract) ที่ได้รับการตรวจวินิจฉัยโดย จักษุแพทย์/ พยาบาลเวชปฏิบัติทางตา</t>
  </si>
  <si>
    <t xml:space="preserve">และมีระดับสายตาแย่กว่า 20/400 </t>
  </si>
  <si>
    <t xml:space="preserve">2.ผลงาน </t>
  </si>
  <si>
    <t>จำนวนผู้ป่วยตาบอดจากต้อกระจก (Blinding Cataract) ที่ได้รับการผ่าตัด ภายใน 30 วัน</t>
  </si>
  <si>
    <t>3.อัตรา/ร้อยละ</t>
  </si>
  <si>
    <t>จำนวนการปลูกถ่ายไตสำเร็จ</t>
  </si>
  <si>
    <t>เป้าหมายตามข้อตกลง</t>
  </si>
  <si>
    <t>รวม</t>
  </si>
  <si>
    <t>จำนวนทารกเกิดมีชีพ</t>
  </si>
  <si>
    <t>จำนวนทารกกิดมีชีพนน.มากกว่าหรือเท่ากับ 500 กรัม ที่เสียชีวิตภายในอายุ 28 วัน</t>
  </si>
  <si>
    <t>1.จำนวนผู้ป่วย STEMI ที่มา รพ. (A)</t>
  </si>
  <si>
    <t>สีเหลือง  ส่งเลขาแล้ว</t>
  </si>
  <si>
    <t>สาขาการดูแลผู้ป่วยแบบประคับประคอง</t>
  </si>
  <si>
    <t>4.เป้าหมาย</t>
  </si>
  <si>
    <t>5.ผลงาน</t>
  </si>
  <si>
    <t>6.อัตรา</t>
  </si>
  <si>
    <t>3ร้อยละ</t>
  </si>
  <si>
    <t>ร้อยละของรพ.สต./ศสม. ที่จัดบริการสุขภาพช่องปากที่มีคุณภาพ  (เกณฑ์เป้าหมาย ไม่น้อยกว่าร้อยละ 50 )</t>
  </si>
  <si>
    <t>อัตราการใช้บริการสุขภาพช่องปากรวมทุกสิทธิของประชาชนในพื้นที่ (เกณฑ์เป้าหมาย ไม่น้อยกว่าร้อยละ 35 )</t>
  </si>
  <si>
    <t>จำนวนรพ.สต. และศสม.ทั้งหมด (164 แห่ง)</t>
  </si>
  <si>
    <t>จำนวนรพ.สต./ศสม. ที่ให้บริการสุขภาพช่องปากได้ตามเกณฑ์ครบทั้ง 2 องค์ประกอบ</t>
  </si>
  <si>
    <t>ประชากรในพื้นที่</t>
  </si>
  <si>
    <t>จำนวนคนใหม่ที่รับบริการสุขภาพช่องปากในรอบปี (คนต่อสถานบริการ)</t>
  </si>
  <si>
    <t xml:space="preserve"> 5 / 4 * 100</t>
  </si>
  <si>
    <t xml:space="preserve">                     2.คุณบุษบา  หีบเงิน  เป็นผู้รายงานในภาพจังหวัด</t>
  </si>
  <si>
    <r>
      <rPr>
        <b/>
        <sz val="14"/>
        <color indexed="8"/>
        <rFont val="TH SarabunIT๙"/>
        <family val="2"/>
      </rPr>
      <t xml:space="preserve">หมายเหตุ </t>
    </r>
    <r>
      <rPr>
        <sz val="14"/>
        <color indexed="8"/>
        <rFont val="TH SarabunIT๙"/>
        <family val="2"/>
      </rPr>
      <t xml:space="preserve">       1.รพ.ต่างๆ  ส่งข้อมูลตามระบบให้คุณบุษบา  หีบเงิน  (เลขา SP สาขากุมาร)  ตามแบบฟอร์ม  ที่แนบมา ในชีทถัดไป</t>
    </r>
  </si>
  <si>
    <t>จำนวนผู้ป่วยโรคไตเรื้อรังระยะที่ 3-4  หมายถึง ผู้ป่วยที่มีรหัสโรคเป็น N183-184, (N189 ที่มี 60 &gt;eGFR≥15) หรือ ( (E102, E112, E122, E132,</t>
  </si>
  <si>
    <t xml:space="preserve"> E142 หรือ I12*, I13*, I151) ที่มี 60 &gt;eGFR ≥ 15 ) และมีการตรวจคำนวณ eGFR (LABTEST 15)  ≥ 2 ค่า หากมีค่า eGFR 1 ค่าใน 1 ปี </t>
  </si>
  <si>
    <t>จะไม่ประเมิน KPI ข้อนี้ และ สัญชาติไทย (File PERSON: สัญชาติไทยรหัส 099) เท่านั้น</t>
  </si>
  <si>
    <t>3.ร้อยละผู้หยุดเสพ หมายถึง                2 / 1</t>
  </si>
  <si>
    <t>อัตราตายจากโรคมะเร็งปอด</t>
  </si>
  <si>
    <t>อัตราตายจากโรคมะเร็งปอด (ปี 2556)</t>
  </si>
  <si>
    <t>ร้อยละของผู้ป่วยยาเสพติดที่หยุดเสพต่อเนื่อง 3 เดือน หลังจำหน่ายจากการบำบัดรักษา (3 month remission rate)</t>
  </si>
  <si>
    <t>6.อัตรา/ร้อยละ</t>
  </si>
  <si>
    <t xml:space="preserve"> = จำนวนผู้ป่วยไส้ติ่งอักเสบทั้งหมด (ICD-10:K35.2 หรือ K35.3 หรือ K35.8</t>
  </si>
  <si>
    <t>4.เป้าหมาย ( B )</t>
  </si>
  <si>
    <t xml:space="preserve"> = จำนวนผู้ป่วยที่มีภาวะไส้ติ่งแตก (ICD-10:K35.2 หรือ K35.8)</t>
  </si>
  <si>
    <t>5.ผลงาน ( A )</t>
  </si>
  <si>
    <t>A / B X 100</t>
  </si>
  <si>
    <t>ผลงาน ( A )</t>
  </si>
  <si>
    <t>เป้าหมาย(B)</t>
  </si>
  <si>
    <t>A / B  X  100</t>
  </si>
  <si>
    <t>1.เป้าหมาย ( B )</t>
  </si>
  <si>
    <t>2.ผลงาน ( A )</t>
  </si>
  <si>
    <t xml:space="preserve"> = จำนวนผู้ป่วยที่มีภาวะปวดท้องเฉียบพลัน 5 ภาวะทั้งหมด (ICD-10: K80.0, K81.0, K80.4,K83.0, K80.3,K85.1,K85.2, K85.3, K85.9, K56.1-K56.6, K25.5, K26.5, K27.5)
</t>
  </si>
  <si>
    <t xml:space="preserve"> = จำนวนผู้ป่วยที่มีภาวะปวดท้องเฉียบพลัน 5 ภาวะแล้วเสียชีวิตในโรงพยาบาล  (ICD-10: K80.0, K81.0, K80.4,K83.0, K80.3,K85.1, K85.2, K85.3, K85.9,K56.1-K56.6,K25.5, K26.5, K27.5)</t>
  </si>
  <si>
    <t>สาขาหัวใจ  รพ.สวนผึ้ง</t>
  </si>
  <si>
    <t>หัวข้อ..........สาขาตา...................โรงพยาบาลสวนผึ้ง</t>
  </si>
  <si>
    <t>หัวข้อ..........สาขาสุขภาพจิต..และจิตเวช  โรงพยาบาลสวนผึ้ง</t>
  </si>
  <si>
    <t>หัวข้อ..........สาขาไต...................โรงพยาบาลสวนผึ้ง</t>
  </si>
  <si>
    <t>หัวข้อ..........สาขาทันตกรรม...................โรงพยาบาลสวนผึ้ง</t>
  </si>
  <si>
    <t>หัวข้อ.......แพทย์แผนไทยและการแพทย์ทางเลือก  ร.พ.สวนผึ้ง</t>
  </si>
  <si>
    <t>หัวข้อ..........สาขา 3  สาขาหลัก..: กุมารเวชกรรม  ร.พ.สวนผึ้ง</t>
  </si>
  <si>
    <t>หัวข้อ..........สาขามะเร็ง...................รพ.สวนผึ้ง</t>
  </si>
  <si>
    <t>หัวข้อ.........โรคไม่ติดต่อ (NCD)...................รพ.สวนผึ้ง</t>
  </si>
  <si>
    <t>สาขายาเสพติด  รพ.สวนผึ้ง</t>
  </si>
  <si>
    <t>หัวข้อ..........สาขาศัลยกรรม  ร.พ.สวนผึ้ง</t>
  </si>
  <si>
    <t>สาขา  รับบริจาคอวัยวะ    ร.พ.สวนผึ้ง</t>
  </si>
  <si>
    <t>ไตรมาสที่ 1</t>
  </si>
  <si>
    <t>ไตรมาสที่ 2</t>
  </si>
  <si>
    <t>ไตรมาสที่ 3</t>
  </si>
  <si>
    <t xml:space="preserve">แบบเก็บรายงานการพัฒนาระบบบริการสุขภาพ (Serice Plan) ปีงบประมาณ  2560  </t>
  </si>
  <si>
    <t>1. จำนวนผู้ป่วย STEMI (รหัส I21.0 - I21.3 )  ที่มา รพ. หมายถึง จำนวนผู้ป่วย STEMI ที่มา รพ. โดยไม่ผ่านการ refer</t>
  </si>
  <si>
    <t>2. จำนวนผู้ป่วย STEMI รับ refer จาก รพช. หมายถึง จำนวนผู้ป่วย STEMI ที่มา รพ.  โดยรับ refer จาก รพช.</t>
  </si>
  <si>
    <t>3. จำนวนผู้ป่วย STEMI ได้ยาละลายลิ่มเลือด หมายถึง จำนวนผู้ป่วย STEMI ที่ได้ยาละลายลิ่มเลือดที่ (ICD9-CM = 99.10)  รพ.ตัวเอง หรือจาก รพ.เอกชน</t>
  </si>
  <si>
    <t>4. PPCI  หมายถึง จำนวนผู้ป่วย STEMI ที่ได้การรักษาด้วย PPCI (ICD9-CM = 37.68)  โดยรพ.เอง หรือ จาก รพ.เอกชน</t>
  </si>
  <si>
    <t>5. จำนวนผู้ป่วยโรคหลอดเลือดหัวใจ หมายถึง ผู้ป่วยตามรหัส ICD-10 = I20- I25</t>
  </si>
  <si>
    <t>6. จำนวนผู้ป่วยโรคหลอดเลือดหัวใจ เสียชีวิต หมายถึง ผู้ป่วยตามรหัส ICD-10 = I20- I25 เสียชีวิต</t>
  </si>
  <si>
    <t>8. อัตราผู้ป่วยตายจากโรคหลอดเลือดหัวใจ =  6/5 *100</t>
  </si>
  <si>
    <t>9. อัตราประชากรตายจากโรคหลอดเลือดหัวใจ =  6/7 *100,000</t>
  </si>
  <si>
    <t>หมายเหตุ  :  ผลงาน   จำนวนการปลูกถ่ายไตสำเร็จ</t>
  </si>
  <si>
    <t>ข้อมูล</t>
  </si>
  <si>
    <t>ตค.</t>
  </si>
  <si>
    <t>พย.</t>
  </si>
  <si>
    <t>ธค.</t>
  </si>
  <si>
    <t>มค.</t>
  </si>
  <si>
    <t>กพ.</t>
  </si>
  <si>
    <t>มีค.</t>
  </si>
  <si>
    <t>เมย.</t>
  </si>
  <si>
    <t>พค.</t>
  </si>
  <si>
    <t>มิย.</t>
  </si>
  <si>
    <t>กค.</t>
  </si>
  <si>
    <t>สค.</t>
  </si>
  <si>
    <t>กย.</t>
  </si>
  <si>
    <t xml:space="preserve">จำนวนผู้ป่วย Acute Ischemic Stroke ทั้งหมด (ราย)ICD10 I63-I63.9 </t>
  </si>
  <si>
    <t>จำนวนผู้ป่วย  Acute Ischemic Stroke ที่มีอาการภายในเวลา 4.5 ชั่วโมง (ราย)ICD10 I63-I63.9</t>
  </si>
  <si>
    <t>จำนวนผู้ป่วย  Acute Ischemic Stroke ที่ได้รับยา Rt-PAทั้งหมด (ราย)</t>
  </si>
  <si>
    <t>จำนวนผู้ป่วย  Acute Ischemic Stroke ที่ได้รับยา Rt-PA (ราย)ภายใน60นาที</t>
  </si>
  <si>
    <t>จำนวนผู้ป่วย  Ischemic Stroke ที่เสียชีวิต (ราย)ICD10 I63-I63.9</t>
  </si>
  <si>
    <t>จำนวนผู้ป่วย  Acute Ischemic Stroke ที่ได้รับยา Rt-PA  ที่เสียชีวิต (ราย)</t>
  </si>
  <si>
    <t>จำนวน ผู้ป่วย Acute Ischemic Stroke ส่งต่อรพท,รพศ  (ราย)</t>
  </si>
  <si>
    <t xml:space="preserve">จำนวน ผู้ป่วย Acute Ischemic Stroke Refer กลับในรพ.M1,M2,F1,F2   </t>
  </si>
  <si>
    <t xml:space="preserve">แบบฟอร์มการเก็บข้อมูล ผู้ป่วยสาขาสูติกรรม  </t>
  </si>
  <si>
    <t>สูติแพทย์</t>
  </si>
  <si>
    <t>กุมารแพทย์</t>
  </si>
  <si>
    <t>วิสัญญีแพทย์</t>
  </si>
  <si>
    <t>วิสัญญีพยาบาล</t>
  </si>
  <si>
    <t>แพทย์ GP (ใช้ทุน/ประจำบ้าน)</t>
  </si>
  <si>
    <t>จำนวนมารดาคลอด ปกติ</t>
  </si>
  <si>
    <t>จำนวนมารดาคลอด V/E</t>
  </si>
  <si>
    <t>จำนวนมารดาคลอด F/E</t>
  </si>
  <si>
    <t>จำนวนมารดาคลอดท่าก้น</t>
  </si>
  <si>
    <t>จำนวนมารดา C/S ที่ทำได้</t>
  </si>
  <si>
    <t>จำนวนมารดา C/S ที่รับ Refer</t>
  </si>
  <si>
    <t xml:space="preserve">จำนวนมารดาตกเลือดหลังคลอดทั้งหมด </t>
  </si>
  <si>
    <t xml:space="preserve">จำนวนมารดาตกเลือดหลังคลอดทางช่องคลอด </t>
  </si>
  <si>
    <t>NL ( O800-O809 ), O840</t>
  </si>
  <si>
    <t>V/E  O810 ,O841</t>
  </si>
  <si>
    <t>F/E  O810-O813</t>
  </si>
  <si>
    <t>Breech Assisting O830-O831</t>
  </si>
  <si>
    <t>จำนวนมารดาตกเลือดหลังคลอด C/S   O720-O723 +(741)</t>
  </si>
  <si>
    <t>จำนวนมารดาตกเลือดหลังคลอดภายใน 24 ชั่วโมงแรกหลังคลอด</t>
  </si>
  <si>
    <t>จำนวนมารดาตกเลือดหลังคลอดหลัง 24 ชั่วโมงขึ้นไป</t>
  </si>
  <si>
    <t>สาเหตุจาก Tone</t>
  </si>
  <si>
    <t>สาเหตุจาก Trauma</t>
  </si>
  <si>
    <t>สาเหตุจาก Tissue</t>
  </si>
  <si>
    <t>สาเหตุจาก Trombin</t>
  </si>
  <si>
    <t>จำนวนมารดาที่ตกเลือดหลังคลอดที่ Refer</t>
  </si>
  <si>
    <t>จำนวนมารดาที่ตกเลือดหลังคลอดที่รับ Refer</t>
  </si>
  <si>
    <t>จำนวนมารดาคลอดทั้งหมด</t>
  </si>
  <si>
    <t>จำนวนหญิงตั้งครรภ์ที่ refer in แล้วไม่ได้คลอด</t>
  </si>
  <si>
    <t>จำนวนหญิงตั้งครรภ์ที่ refer out แล้วไม่ได้คลอด</t>
  </si>
  <si>
    <t>มี lab ทำงาน 24 ชั่วโมง</t>
  </si>
  <si>
    <t>ธนาคารเลือด 24 ชั่วโมง</t>
  </si>
  <si>
    <t>เปิด OR ได้ 24 ชั่วโมง</t>
  </si>
  <si>
    <t xml:space="preserve">จำนวนเตียง NICU /PICU   มี    </t>
  </si>
  <si>
    <t>จำนวนมารดาต่างด้าว</t>
  </si>
  <si>
    <t>จำนวนมารดาต่างด้าวตกเลือด</t>
  </si>
  <si>
    <t>จำนวนมารดาต่างด้าวตาย</t>
  </si>
  <si>
    <t>ระบุสาเหตุหลัก*เฉพาะที่พบในโรงพยาบาลของตนเองเท่านั้น</t>
  </si>
  <si>
    <t>จำนวนหญิงตั้งครรภ์ที่refer in แล้วไม่ได้คลอด</t>
  </si>
  <si>
    <t>มีแลปทำงาน24 ชม</t>
  </si>
  <si>
    <t>ธนาคารเลือด 24ชม.</t>
  </si>
  <si>
    <t>จำนวนเตียง PICU</t>
  </si>
  <si>
    <t>จำนวนเตียง NICU</t>
  </si>
  <si>
    <t xml:space="preserve">เกณฑ์เป้าหมาย </t>
  </si>
  <si>
    <t>ร้อยละของผู้ป่วยที่ได้รับการผ่าตัดคลอดในโรงพยาบาลระดับ M2</t>
  </si>
  <si>
    <t>ผ่าตัดคลอดหมายถึงผู้ป่วยที่ได้รับการดูแลรักษาผ่าตัดคลอด (รหัสโรค ICD10 740-744 , 7491 , 7499)</t>
  </si>
  <si>
    <t>A</t>
  </si>
  <si>
    <t>B</t>
  </si>
  <si>
    <t xml:space="preserve">สูตรคำนวณตัวชี้วัด </t>
  </si>
  <si>
    <t>ต.ค.</t>
  </si>
  <si>
    <t>พ.ย.</t>
  </si>
  <si>
    <t>ธ.ค.</t>
  </si>
  <si>
    <t>รวมไตรมาศ 1</t>
  </si>
  <si>
    <t>อายุครรภ์&lt; 34 wks.</t>
  </si>
  <si>
    <t>อายุครรภ์ 34-&lt;37wks.</t>
  </si>
  <si>
    <t>คนไทย</t>
  </si>
  <si>
    <t>ต่างชาติ</t>
  </si>
  <si>
    <t>Threaten  preterm  labour</t>
  </si>
  <si>
    <t>Preterm  labour</t>
  </si>
  <si>
    <t>Preterm  labour ไม่ได้รับการ Inhibit</t>
  </si>
  <si>
    <t>Preterm  labour ไม่ได้รับการInhibit ได้รับDexa ไม่ครบ</t>
  </si>
  <si>
    <t>Preterm  labour ไม่ได้รับการ Inhibit   ได้รับDexa ครบ</t>
  </si>
  <si>
    <t>Preterm  labour ไม่ได้รับการInhibit  คลอดได้Dexa ไม่ครบ</t>
  </si>
  <si>
    <t>Preterm  labour ไม่ได้รับการ Inhibit คลอดได้Dexa ครบ</t>
  </si>
  <si>
    <t>จำนวนทารกแรกเกิดมีApgar  Score  ที่1 นาที ≤  7  คะแนน</t>
  </si>
  <si>
    <t>จำนวนทารกแรกเกิดมีApgar  Score  ที่ 5  นาที ≤  7  คะแนน</t>
  </si>
  <si>
    <t>Preterm  labour ได้รับการ Inhibit</t>
  </si>
  <si>
    <t>Preterm  labour ได้รับการ Inhibit  ได้รับDexa ไม่ครบ</t>
  </si>
  <si>
    <t>Preterm  labour ได้รับการ Inhibit  ได้รับDexa  ครบ</t>
  </si>
  <si>
    <t>Preterm  labour ได้รับการInhibit  คลอดได้รับDexa ไม่ครบ</t>
  </si>
  <si>
    <t>Preterm  labour ได้รับการInhibit  คลอดได้รับDexa  ครบ</t>
  </si>
  <si>
    <t>จำนวน Intrauterine Transfer</t>
  </si>
  <si>
    <t>ม.ค.</t>
  </si>
  <si>
    <t>ก.พ.</t>
  </si>
  <si>
    <t>มี.ค.</t>
  </si>
  <si>
    <t>รวมไตรมาศ 2</t>
  </si>
  <si>
    <t>เม.ย.</t>
  </si>
  <si>
    <t>พ.ค.</t>
  </si>
  <si>
    <t>มิ.ย.</t>
  </si>
  <si>
    <t>รวมไตรมาศ 3</t>
  </si>
  <si>
    <t>ก.ค.</t>
  </si>
  <si>
    <t>ส.ค.</t>
  </si>
  <si>
    <t>ก.ย.</t>
  </si>
  <si>
    <t>รวมไตรมาศ 4</t>
  </si>
  <si>
    <t xml:space="preserve">แบบเก็บข้อมูลเจ็บครรภ์ก่อนครบกำหนด  จังหวัดราชบุรี </t>
  </si>
  <si>
    <t xml:space="preserve">โรงพยาบาล............................................................จังหวัดราชบุรี   </t>
  </si>
  <si>
    <t>กิจกรรม</t>
  </si>
  <si>
    <t>แหล่ง</t>
  </si>
  <si>
    <t>ตัวชี้วัดระดับกระทรวง</t>
  </si>
  <si>
    <t>ไม่เกิน32.50 ครั้ง</t>
  </si>
  <si>
    <t>1.อัตราการกำเริบเฉียบพลัน</t>
  </si>
  <si>
    <t>HDC</t>
  </si>
  <si>
    <t>ต่อแสนประชากร</t>
  </si>
  <si>
    <t>(ไม่เกิน130 ครั้งต่อแสนประชากรต่อปี)</t>
  </si>
  <si>
    <t>ในแต่ละไตรมาส</t>
  </si>
  <si>
    <t>2.อัตราการมีคลินิกโรคปอดอุดกั้นเรื้อรัง</t>
  </si>
  <si>
    <t>รพ.</t>
  </si>
  <si>
    <t>&gt; 60 %</t>
  </si>
  <si>
    <t>ครบวงจรและได้มาตรฐาน</t>
  </si>
  <si>
    <t xml:space="preserve">  - จำนวนผู้ป่วยโรคปอดอุดกั้นเรื้อรังได้รับ</t>
  </si>
  <si>
    <t>ในการประเมินและติดตามครบ ๔ ประเด็น</t>
  </si>
  <si>
    <t>ขอข้อมูลปี59</t>
  </si>
  <si>
    <t>( ได้แก่ 1.วินิจฉัยถูกต้องตามมาตรฐานการรักษา</t>
  </si>
  <si>
    <t>ด้วยค่ะ</t>
  </si>
  <si>
    <t>2.มีการติดตามการรักษาเช่น MMRC, CAT score</t>
  </si>
  <si>
    <t>( ฐานข้อมูลปี62</t>
  </si>
  <si>
    <t>3.มีการประเมินการใช้ยาพ่นควบคุม (controller)</t>
  </si>
  <si>
    <t>ใช้ข้อมูลจาก</t>
  </si>
  <si>
    <t>4.ให้คำแนะนำการสูบบุหรี่ในผู้ที่ยังสูบ )</t>
  </si>
  <si>
    <t>โปรแกรมคลินิก)</t>
  </si>
  <si>
    <t xml:space="preserve">  -จำนวนผู้ป่วยโรคปอดอุดกั้นเรื้อรัง
๔๔๙)
</t>
  </si>
  <si>
    <t xml:space="preserve">ทั้งหมดในโรงพยาบาล </t>
  </si>
  <si>
    <t>3.อัตราผู้ป่วยโรคCOPDที่ยังสูบบุหรี่</t>
  </si>
  <si>
    <t>&lt; 10%</t>
  </si>
  <si>
    <t xml:space="preserve">   - จำนวนผู้ป่วยโรคปอดอุดกั้นเรื้อรังที่ยัง
สูบบุหรี่และผู้ป่วยที่เลิกบุหรี่ต่อเนื่องมาเป็น</t>
  </si>
  <si>
    <t>สูบบุหรี่และผู้ป่วยที่เลิกบุหรี่ต่อเนื่องมา</t>
  </si>
  <si>
    <t>ด้วยค่ะ(ถ้ามี)</t>
  </si>
  <si>
    <t>ระยะเวลาไม่ถึง 12 เดือน</t>
  </si>
  <si>
    <t xml:space="preserve">   -จำนวนผู้ป่วยโรคปอดอุดกั้นเรื้อรังทั้งหมด</t>
  </si>
  <si>
    <t>4. อัตราการเสียชีวิต</t>
  </si>
  <si>
    <t>&lt; 4 %</t>
  </si>
  <si>
    <t>5.อัตราการReadmission ผู้ป่วยโรคปอด</t>
  </si>
  <si>
    <t>อุดกั้นเรื้อรัง ภายใน 28 วันโดยไม่ได้วางแผน</t>
  </si>
  <si>
    <t xml:space="preserve">  - จำนวนผู้ป่วยโรคปอดอุดกั้นเรื้อรังที่กลับ</t>
  </si>
  <si>
    <t>มารักษาซ้ำภายใน ๒๘ วันโดยไม่ได้วางแผน</t>
  </si>
  <si>
    <t>และต้องนอนรักษาในโรงพยาบาลด้วย</t>
  </si>
  <si>
    <t>โรคหลัก(PDx= J440-J449)</t>
  </si>
  <si>
    <t xml:space="preserve"> -จำนวนผู้ป่วยในโรคปอดอุดกั้นเรื้อรังที่</t>
  </si>
  <si>
    <t>ได้รับการจำหน่ายกลับบ้านในเดือนก่อนหน้า</t>
  </si>
  <si>
    <t>6.อัตราการติดตามเยี่ยมบ้าน</t>
  </si>
  <si>
    <t>&gt;80 %</t>
  </si>
  <si>
    <t xml:space="preserve"> - จำนวนผู้ป่วยCOPDที่อยู่ในเกณฑ์</t>
  </si>
  <si>
    <t>ได้รับการติดตามเยี่ยมบ้าน</t>
  </si>
  <si>
    <t xml:space="preserve"> - จำนวนผู้ป่วยCOPDที่อยู่ในเกณฑ์ทั้งหมด</t>
  </si>
  <si>
    <r>
      <t xml:space="preserve"> </t>
    </r>
    <r>
      <rPr>
        <u val="single"/>
        <sz val="16"/>
        <rFont val="TH SarabunPSK"/>
        <family val="2"/>
      </rPr>
      <t>เกณฑ์เยี่ยมบ้านผู้ป่วยCOPD</t>
    </r>
    <r>
      <rPr>
        <sz val="16"/>
        <rFont val="TH SarabunPSK"/>
        <family val="2"/>
      </rPr>
      <t xml:space="preserve"> ได้แก่</t>
    </r>
  </si>
  <si>
    <t>1.มีประวัติAE &gt;  1 ครั้ง ใน 2 เดือน</t>
  </si>
  <si>
    <t>2.มีการใช้ O2 Home Therapy</t>
  </si>
  <si>
    <t>3.มีประวัติ admit &gt; 1 ครั้ง ใน 2 เดือน</t>
  </si>
  <si>
    <t>หรือ re- admit ใน 28 วัน</t>
  </si>
  <si>
    <r>
      <t xml:space="preserve"> </t>
    </r>
    <r>
      <rPr>
        <u val="single"/>
        <sz val="16"/>
        <rFont val="TH SarabunPSK"/>
        <family val="2"/>
      </rPr>
      <t>เกณฑ์เยี่ยมบ้านผู้ป่วยCOPD</t>
    </r>
    <r>
      <rPr>
        <sz val="16"/>
        <rFont val="TH SarabunPSK"/>
        <family val="2"/>
      </rPr>
      <t xml:space="preserve"> - ต่อ</t>
    </r>
  </si>
  <si>
    <t>4. มีโรคร่วมและไม่สามารถมาโรงพยาบาลได้</t>
  </si>
  <si>
    <t>( มีข้อใดข้อหนึ่งหรือมากกว่า1ข้อ)</t>
  </si>
  <si>
    <t>7. อัตราความสามารถในการดูแลตนเอง</t>
  </si>
  <si>
    <t xml:space="preserve">    &lt;  5 %</t>
  </si>
  <si>
    <t>ของผู้ป่วย/ การดูแลของญาติ</t>
  </si>
  <si>
    <t xml:space="preserve">       ต่อปี</t>
  </si>
  <si>
    <t xml:space="preserve">  - จำนวนผู้ป่วยCOPDที่มารักษาที่ER.</t>
  </si>
  <si>
    <t>มากกว่าหรือเท่ากับ3ครั้ง ในรอบ1 ปี</t>
  </si>
  <si>
    <t xml:space="preserve"> - จำนวนผู้ป่วยโรคCOPD ทั้งหมดที่มารับ</t>
  </si>
  <si>
    <t>การรักษาที่OPDอย่างต่อเนื่อง อย่างน้อย</t>
  </si>
  <si>
    <t xml:space="preserve"> 2 ครั้ง ต่อปี</t>
  </si>
  <si>
    <t>8 .อัตราขาดนัดในผู้ป่วยโรคปอดอุดกั้นเรื้อรัง</t>
  </si>
  <si>
    <t>&lt; 10 %</t>
  </si>
  <si>
    <t xml:space="preserve"> -  จำนวนผู้ป่วยโรคปอดอุดกั้นเรื้อรังที่ไม่มา
ตรวจตามนัดหลังวันนัด 1 เดือน</t>
  </si>
  <si>
    <t>ตรวจตามนัดหลังวันนัด 1 เดือน</t>
  </si>
  <si>
    <t xml:space="preserve">  - จำนวนผู้ป่วยโรคปอดอุดกั้นเรื้อรัง</t>
  </si>
  <si>
    <t>ที่ขึ้นทะเบียนรับการตรวจติดตามในคลินิก</t>
  </si>
  <si>
    <t>โรคปอดอุดกั้นเรื้อรังทั้งหมด</t>
  </si>
  <si>
    <t>......................................................................</t>
  </si>
  <si>
    <t>ตำแหน่ง......................................................</t>
  </si>
  <si>
    <t>จำนวนพยาบาลLR</t>
  </si>
  <si>
    <t>ระบุสาเหตุตกเลือดหลังคลอดภายใน24 ชั่วโมง</t>
  </si>
  <si>
    <t>ระบุสาเหตุตกเลือดหลังคลอดหลัง 24 ชั่วโมงขึ้นไป</t>
  </si>
  <si>
    <t>จำนวนมารดาตกเลือดหลังคลอดและต้องได้รับเลือด</t>
  </si>
  <si>
    <t>จำนวนมารดาตกเลือดหลังคลอดและShock</t>
  </si>
  <si>
    <t>จำนวนมารดาตกเลือดหลังคลอดและได้รับการผ่าตัดTAH</t>
  </si>
  <si>
    <t>จำนวนมารดาตกเลือดหลังคลอดและได้รับการผ่าตัดB-lynch</t>
  </si>
  <si>
    <t>จำนวนมารดาตายทั้งหมด</t>
  </si>
  <si>
    <t>จำนวนมารดาตายจากตกเลือดหลังคลอด</t>
  </si>
  <si>
    <t>มีถุงตวงเลือดใช้ในรพ.</t>
  </si>
  <si>
    <t>ข้อมูลเครื่องมือANC</t>
  </si>
  <si>
    <t>u/s 2 หัวตรวจ ... เครื่อง</t>
  </si>
  <si>
    <t>NST … เครื่อง</t>
  </si>
  <si>
    <t>ข้อมูลเครื่องมือOPDสูตินรีเวช</t>
  </si>
  <si>
    <t>u/s 1 หัวตรวจ ... เครื่อง</t>
  </si>
  <si>
    <t>ข้อมูลเครื่องมือLR</t>
  </si>
  <si>
    <t>NST …เครื่อง</t>
  </si>
  <si>
    <t>Vacuum … เครื่อง</t>
  </si>
  <si>
    <t>Transport Incubator … เครื่อง</t>
  </si>
  <si>
    <t>Neopuff … เครื่อง</t>
  </si>
  <si>
    <t>คลอด</t>
  </si>
  <si>
    <t>ไม่คลอด</t>
  </si>
  <si>
    <t>ที่</t>
  </si>
  <si>
    <t>จำนวนผู้ป่วยกลุ่มเป้าหมายที่ต้องได้รับการดูแลแบบประคับประคอง(ราย)</t>
  </si>
  <si>
    <t>จำนวนผู้ป่วยกลุ่มเป้าหมายที่ได้รับการวินิจฉัย Palliative Care (ราย)</t>
  </si>
  <si>
    <t>จำนวนผู้ป่วยกลุ่มเป้าหมาย ตามเกณฑ์ 8 กลุ่มโรค (ราย)</t>
  </si>
  <si>
    <t>จำนวนผู้ป่วยที่ได้รับการดูแลแบบประคับประคอง (ราย)</t>
  </si>
  <si>
    <t>จำนวนผู้ป่วยที่ได้รับการวางแผนการดูแลตนเองล่วงหน้า (Advance  Care Plan )   หลังทำ Family meetting</t>
  </si>
  <si>
    <t>จำนวนผู้ป่วย ส่งต่อเพื่อดูแลต่อเนื่องที่บ้าน/ชุมชน  (คน/ ครั้ง)</t>
  </si>
  <si>
    <t>จำนวนผู้ป่วย ส่งต่อเพื่อดูแลต่อเนื่องที่บ้าน/ชุมชน  (จำนวนคน)</t>
  </si>
  <si>
    <t>จำนวนผู้ป่วย ส่งต่อเพื่อดูแลต่อเนื่องที่บ้าน/ชุมชน  (จำนวนครั้ง)</t>
  </si>
  <si>
    <t>จำนวนผู้ป่วยได้รับบริการอุปกรณ์ทางการแพทย์ที่บ้าน</t>
  </si>
  <si>
    <t xml:space="preserve">  ถังออกซิเจน/เครื่องผลิตออกซิเจน</t>
  </si>
  <si>
    <t xml:space="preserve">  ที่นอนลม</t>
  </si>
  <si>
    <t xml:space="preserve">  เครื่องดูดเสมหะ</t>
  </si>
  <si>
    <t xml:space="preserve">  อุปกรณ์ทำแผล (Set Dressing)</t>
  </si>
  <si>
    <t xml:space="preserve">   อื่นๆ (ระบุ)............................................................................</t>
  </si>
  <si>
    <t>ร้อยละความพึงพอใจผู้ป่วย/ญาติต่อการดูแลแบบประคับประคอง</t>
  </si>
  <si>
    <t>คำอธิบาย 1. จำนวนผู้ป่วยกลุ่มเป้าหมายที่ต้องได้รับการดูแลแบบประคับประคอง(ราย) หมายถึง จำนวนผู้ป่วย 8 กลุ่มโรค ที่เข้าเกณฑ์การดูแลแบบประคับประคอง โดยแยก</t>
  </si>
  <si>
    <t xml:space="preserve">การเก็บข้อมูลเป็น 2 ส่วนได้แก่ 1.1 จำนวนผู้ป่วยกลุ่มเป้าหมายที่ได้รับการวินิจฉัย Palliative Care / รหัสโรค  Z 515  (ราย)  </t>
  </si>
  <si>
    <t xml:space="preserve">1.2 จำนวนผู้ป่วยกลุ่มเป้าหมาย ตามเกณฑ์ 8 กลุ่มโรคเมื่อพิจารณาแล้วเข้าเกณฑ์ตามคู่มือ (ราย)  </t>
  </si>
  <si>
    <t>4.จำนวนผู้ป่วยที่ได้รับการวางแผนการดูแลตนเองล่วงหน้า (Advance  Care Plan )   หลังทำ Family meetting และมีการบันทึกในเวชระเบียน</t>
  </si>
  <si>
    <t>6.จำนวนผู้ป่วยได้รับบริการอุปกรณ์ทางการแพทย์ที่บ้าน หมายถึง  จำนวนผู้ป่วยที่ยืมอุปกรณ์ใช้ดูแลต่อเนื่องที่บ้าน (เฉพาะโรงพยาบาลที่มีศูนย์อุปกรณ์ให้ยืม)</t>
  </si>
  <si>
    <t>ระดับ 
A
S
M๑
M๒
F๑
F๒
F</t>
  </si>
  <si>
    <t>RDU 1</t>
  </si>
  <si>
    <t>RDU 2</t>
  </si>
  <si>
    <t>สรุปผลการประเมิน
การเป็น RDU Hospital 
ขั้นที่1(RDU 1+ RDU 2)</t>
  </si>
  <si>
    <t>RDU 1 : ประเมินกระบวนการดำเนินงาน (Process)</t>
  </si>
  <si>
    <t xml:space="preserve">RDU 1 : ประเมินผลการดำเนินงาน (Output)  </t>
  </si>
  <si>
    <t xml:space="preserve">ประเมินผลการ
ดำเนินงาน 
(Output)  </t>
  </si>
  <si>
    <t>ระดับ</t>
  </si>
  <si>
    <t>มีคณะกรรมการ
ขับเคลื่อนSP-RDU</t>
  </si>
  <si>
    <t xml:space="preserve"> มีระบบสารสนเทศในการจัดเก็บข้อมูลตัวชี้วัด SP-RDU</t>
  </si>
  <si>
    <t>มี</t>
  </si>
  <si>
    <t>1)  ร้อยละรายการยาที่สั่งใช้ยา</t>
  </si>
  <si>
    <t>2)  ประสิทธิผลการดำเนินงานของคณะกรรมการ PTC ในการชี้นำสื่อสาร และส่งเสริมเพื่อนำไปสู่การเป็นโรงพยาบาลส่งเสริมการใช้ยาอย่างสมเหตุผล</t>
  </si>
  <si>
    <t>3)  รายการยา</t>
  </si>
  <si>
    <t>4)  การดำเนินงานในการจัดทำ</t>
  </si>
  <si>
    <t>5) การดำเนินงานเพื่อส่งเสริมจริยธรรมในการจัดซื้อยาและส่งเสริมการขายยา</t>
  </si>
  <si>
    <t>ร้อยละของ รพ.สต. /หน่วยบริการปฐมภูมิ เครือข่ายระดับอำเภอที่ผ่านเกณฑ์</t>
  </si>
  <si>
    <t>แผนปฏิบัติการจัดการ</t>
  </si>
  <si>
    <t>ในบัญชียาหลักแห่งชาติ ED</t>
  </si>
  <si>
    <t>ที่ควรพิจารณา</t>
  </si>
  <si>
    <t>ฉลากยามาตรฐาน</t>
  </si>
  <si>
    <t>ใช้ยาปฏิชีวนะ ใน 2</t>
  </si>
  <si>
    <t>เชื้อดื้อยา</t>
  </si>
  <si>
    <t>ตัดออก 8 รายการ          ซึ่งยังคงมีอยู่ในบัญชียาโรงพยาบาล</t>
  </si>
  <si>
    <t xml:space="preserve"> ฉลากยาเสริม และเอกสารข้อมูลยาใน 13 กลุ่ม ที่มีรายละเอียดครบถ้วน</t>
  </si>
  <si>
    <t xml:space="preserve">โรค URI และ AD </t>
  </si>
  <si>
    <t>ใน รพ.</t>
  </si>
  <si>
    <t>ตามเกณฑ์เป้าหมาย</t>
  </si>
  <si>
    <t>เฉพาะ รพ. ระดับ A S</t>
  </si>
  <si>
    <t>และ M1</t>
  </si>
  <si>
    <t>ร้อยละ .....</t>
  </si>
  <si>
    <t>ระดับ .....</t>
  </si>
  <si>
    <t>จำนวน ..... รายการ</t>
  </si>
  <si>
    <t>ผ่าน</t>
  </si>
  <si>
    <t>ไม่ผ่าน</t>
  </si>
  <si>
    <t>F1</t>
  </si>
  <si>
    <t>F2</t>
  </si>
  <si>
    <t xml:space="preserve">มี </t>
  </si>
  <si>
    <t>รพ.ระดับ</t>
  </si>
  <si>
    <t xml:space="preserve">ระดับ 3 </t>
  </si>
  <si>
    <t>≤ 1 รายการ</t>
  </si>
  <si>
    <t xml:space="preserve">รายการยา </t>
  </si>
  <si>
    <t>≥ ร้อยละ 40</t>
  </si>
  <si>
    <t>รพ.แม่ข่าย ผ่านเกณฑ์ RDU 1 และ หน่วยบริการลูกข่าย ในเครือข่ายปฐมภูมิผ่านเกณฑ์ RDU 2 ขั้นที่ 1 ตามเกณฑ์เป้าหมายตัวชี้วัด</t>
  </si>
  <si>
    <t>A ≥ ร้อยละ 75</t>
  </si>
  <si>
    <t>13 กลุ่ม</t>
  </si>
  <si>
    <t>S ≥ ร้อยละ 80</t>
  </si>
  <si>
    <t>M1-M2 ≥ ร้อยละ 85</t>
  </si>
  <si>
    <t>F1-F3 ≥ ร้อยละ 90</t>
  </si>
  <si>
    <t>เป้าหมาย SP-RDUปีงบประมาณ 2560</t>
  </si>
  <si>
    <t>รพ.ในสังกัดกระทรวงสาธารณสุข เป็น รพ.ส่งเสริมการใช้ยาอย่างสมเหตุผล  (ผ่านเกณฑ์ RDU 1 และ RDU 2)  ขั้นที่ 1 ไม่น้อยกว่าร้อยละ 80 ของ รพ.ทั้งหมด</t>
  </si>
  <si>
    <t>สรุปผลการดำเนินงาน</t>
  </si>
  <si>
    <t>1)  A   =  จำนวน รพ. ที่เป็น RDU Hospital ตามเกณฑ์เป้าหมาย  ขั้นที่ 1 ภาพรวมจังหวัด จำนวน ........ แห่ง</t>
  </si>
  <si>
    <t xml:space="preserve">   ( รพ.แม่ข่าย ผ่านเกณฑ์ RDU 1 และ หน่วยบริการลูกข่ายในเครือข่ายปฐมภูมิ ผ่านเกณฑ์ RDU 2 ขั้นที่ 1 ตามเกณฑ์เป้าหมาย )  </t>
  </si>
  <si>
    <t xml:space="preserve"> </t>
  </si>
  <si>
    <t>2)  B    =  จำนวน รพ. ทั้งหมดในจังหวัด    จำนวน ...... แห่ง</t>
  </si>
  <si>
    <t>3)  C    =  ร้อยละของโรงพยาบาลที่เป็น รพ.ส่งเสริมการใช้ยาอย่างสมเหตุผล ในจังหวัด   ( A / B ) x 100</t>
  </si>
  <si>
    <t xml:space="preserve">      คิดเป็นร้อยละ...............................</t>
  </si>
  <si>
    <t>โรงพยาบาลสวนผึ้ง  อำเภอสวนผึ้ง  จังหวัดราชบุรี</t>
  </si>
  <si>
    <t>แบบรายงานการ  RDU  ( สวนผึ้ง F2 )</t>
  </si>
  <si>
    <t>เดือน</t>
  </si>
  <si>
    <t>เด็กเกิดมีชีพ ( ไทย )</t>
  </si>
  <si>
    <t>ทารกตาย (ไทย)</t>
  </si>
  <si>
    <t>เด็กเกิดมีชีพ ( ต่างด้าว )</t>
  </si>
  <si>
    <t xml:space="preserve">   ทารกตาย   ( ต่างด้าว )</t>
  </si>
  <si>
    <t>เด็กเกิดมีชีพ (รวม)</t>
  </si>
  <si>
    <t xml:space="preserve">   ทารกตาย   ( รวม )</t>
  </si>
  <si>
    <r>
      <t xml:space="preserve">อัตราตายจากโรคมะเร็งตับ และท่อน้ำดีในตับ  อัตรา </t>
    </r>
    <r>
      <rPr>
        <sz val="14"/>
        <color indexed="8"/>
        <rFont val="Times New Roman"/>
        <family val="1"/>
      </rPr>
      <t>≤</t>
    </r>
    <r>
      <rPr>
        <sz val="14"/>
        <color indexed="8"/>
        <rFont val="TH SarabunPSK"/>
        <family val="2"/>
      </rPr>
      <t xml:space="preserve"> 24 ต่อแสนประชากร</t>
    </r>
  </si>
  <si>
    <t>9.เป้าหมาย</t>
  </si>
  <si>
    <t>10.ผลงาน</t>
  </si>
  <si>
    <r>
      <t>2. จำนวนผู้ป่วยที่ได้รับการดูแลแบบประคับประคอง (ราย)</t>
    </r>
    <r>
      <rPr>
        <b/>
        <sz val="16"/>
        <color indexed="8"/>
        <rFont val="TH SarabunPSK"/>
        <family val="2"/>
      </rPr>
      <t xml:space="preserve"> หมายถึง </t>
    </r>
    <r>
      <rPr>
        <sz val="16"/>
        <color indexed="8"/>
        <rFont val="TH SarabunPSK"/>
        <family val="2"/>
      </rPr>
      <t>จำนวนผู้ป่วยที่ได้รับการลงทะเบียนการดูแลแบบประคับประคอง</t>
    </r>
  </si>
  <si>
    <r>
      <t xml:space="preserve">3. จำนวนผู้ป่วยที่ได้รับการรักษา/บบรเทาอาการด้วยมอร์ฟีน (ราย) </t>
    </r>
    <r>
      <rPr>
        <b/>
        <sz val="16"/>
        <color indexed="8"/>
        <rFont val="TH SarabunPSK"/>
        <family val="2"/>
      </rPr>
      <t>หมายถึง</t>
    </r>
    <r>
      <rPr>
        <sz val="16"/>
        <color indexed="8"/>
        <rFont val="TH SarabunPSK"/>
        <family val="2"/>
      </rPr>
      <t xml:space="preserve">  จำนวนผู้ป่วยที่ได้รับยามอร์ฟินทุกชนิดเพื่อบรรเทาอาการปวด /อาการเหนื่อย</t>
    </r>
  </si>
  <si>
    <r>
      <t>5.จำนวนผู้ป่วย ส่งต่อเพื่อดูแลต่อเนื่องที่บ้าน/ชุมชน  (คน/ ครั้ง)</t>
    </r>
    <r>
      <rPr>
        <b/>
        <sz val="16"/>
        <color indexed="8"/>
        <rFont val="TH SarabunPSK"/>
        <family val="2"/>
      </rPr>
      <t xml:space="preserve">  หมายถึง</t>
    </r>
    <r>
      <rPr>
        <sz val="16"/>
        <color indexed="8"/>
        <rFont val="TH SarabunPSK"/>
        <family val="2"/>
      </rPr>
      <t xml:space="preserve"> จำนวนผู้ป่วยที่ส่งต่อเพื่อดูแลต่อเนื่องที่บ้าน โดยนับเป็นจำนวนคนและจำนวนครั้งของการส่งต่อเยี่ยมบ้าน</t>
    </r>
  </si>
  <si>
    <t>หัวข้อ..........สาขา 3  สาขาหลัก..: ออร์โธปิดิกส์   โรงพยาบาลสวนผึ้ง</t>
  </si>
  <si>
    <t>ร้อยละของการดูแลรักษาผู้ป่วยที่มีกระดูกหักไม่ซับซ้อน</t>
  </si>
  <si>
    <t>ในโรงพยาบาลระดับ M2 ลงมา</t>
  </si>
  <si>
    <t>เก็บข้อมูลเป็นไตรมาส</t>
  </si>
  <si>
    <t>เก็บข้อมูบเป็นไตรมาส</t>
  </si>
  <si>
    <t>รวมจำนวนผู้ป่วยส่งกลับมาเพื่อฟื้นฟูที่โรงพยาบาลชุมชน</t>
  </si>
  <si>
    <t>ราย</t>
  </si>
  <si>
    <t>ผู้ป่วยรับการฟื้นฟูที่โรงพยาบาลชุมชน</t>
  </si>
  <si>
    <t xml:space="preserve">มีเคสผ่าเข่าที่มาฟื้นฟูเอง 1ราย เดือนกันยายน  มาหลังผ่า-3-4 เดือนมีภาวะเข่าติดเดินไม่ได้ </t>
  </si>
  <si>
    <t xml:space="preserve">มีเคสผ่าสะโพก 1ราย แต่ผ่ามา 1 ปีแล้ว </t>
  </si>
  <si>
    <t>จำนวนผู้เสียชีวิตจากอุบัติเหตุทางถนน</t>
  </si>
  <si>
    <t>จำนวนผู้บาดเจ็บและเสียชีวิตจากการบาดเจ็บทางสมอง</t>
  </si>
  <si>
    <t>จำนวนผู้บาดเจ็บที่เป็นผู้ป่วยใน  ทีมีค่า Ps Score ≥ 0.75 รอดชีวิตเท่าไร เสียชีวิตเท่าไร</t>
  </si>
  <si>
    <t>Trauma</t>
  </si>
  <si>
    <t>NonTrauma</t>
  </si>
  <si>
    <t>4.1จำนวนผู้ป่วยสีแดงและFast Track</t>
  </si>
  <si>
    <t>มาด้วยระบบ EMS 3SIT</t>
  </si>
  <si>
    <t>STEMI</t>
  </si>
  <si>
    <t>STROKE</t>
  </si>
  <si>
    <t>SEPSIS</t>
  </si>
  <si>
    <t>TRAUMA</t>
  </si>
  <si>
    <t>จำนวนผู้ป่วยและเสียชีวิตของผู้ป่วยฉุกเฉินที่รับไว้ในโรงพยาบาล ภายใน 24 ชั่วโมง</t>
  </si>
  <si>
    <t>จำนวนผู้ป่วยที่หัวใจหยุดเต้นและนำส่งมาโรงพยาบาล (OHCA)</t>
  </si>
  <si>
    <t>จำนวนผู้ป่วยที่ รอดจากการทำCPR (ROSC)</t>
  </si>
  <si>
    <t>การประเมินความเสี่ยง &amp; จัดทำแผนรองรับภัยพิบัติ ระดับหน่วยบริการ อำเภอ เขต และจังหวัด(ซ้อมแผนอัคคีภัยและสาธารณภัย)</t>
  </si>
  <si>
    <t>Trauma and Emergency Admin Unit</t>
  </si>
  <si>
    <t>ผลการประเมิน ECS คุณภาพ 12 ด้าน ทุก 3 เดือน</t>
  </si>
  <si>
    <t>ก.พ 61</t>
  </si>
  <si>
    <t>มี.ค61</t>
  </si>
  <si>
    <t>เม.ย 61</t>
  </si>
  <si>
    <t>พ.ค 61</t>
  </si>
  <si>
    <t>มิ.ย 61</t>
  </si>
  <si>
    <t>ก.ค 61</t>
  </si>
  <si>
    <t>ส.ค 61</t>
  </si>
  <si>
    <t>ก.ย61</t>
  </si>
  <si>
    <t>ข้อมูล/ตัวชี้วัด ระดับเขต สาขากุมาเวชกรรม จังหวัดราชบุรี</t>
  </si>
  <si>
    <t>จำนวนผู้ป่วยในโรค Pneumonia (J12-J18) อายุ 1เดือน-5ปี ที่จำหน่ายจากโรงพยาบาลทุกสถานะ</t>
  </si>
  <si>
    <r>
      <t>จำนวนผู้ป่วยในอายุ</t>
    </r>
    <r>
      <rPr>
        <sz val="14"/>
        <color indexed="53"/>
        <rFont val="TH SarabunPSK"/>
        <family val="2"/>
      </rPr>
      <t>1เดือน-5ปี</t>
    </r>
    <r>
      <rPr>
        <sz val="14"/>
        <color indexed="8"/>
        <rFont val="TH SarabunPSK"/>
        <family val="2"/>
      </rPr>
      <t>เสียชีวิต ด้วยโรค Pneumonia(J12-J18)</t>
    </r>
    <r>
      <rPr>
        <sz val="14"/>
        <color indexed="53"/>
        <rFont val="TH SarabunPSK"/>
        <family val="2"/>
      </rPr>
      <t>ลงข้อมูลสาเหตุการเสียชีวิตเพิ่มในชีท Pneu Death</t>
    </r>
  </si>
  <si>
    <r>
      <t xml:space="preserve">จำนวนผู้ป่วยในโรค DF อายุ </t>
    </r>
    <r>
      <rPr>
        <sz val="14"/>
        <color indexed="8"/>
        <rFont val="#TS  Malee Normal"/>
        <family val="1"/>
      </rPr>
      <t>&lt;</t>
    </r>
    <r>
      <rPr>
        <sz val="14"/>
        <color indexed="8"/>
        <rFont val="TH SarabunPSK"/>
        <family val="2"/>
      </rPr>
      <t>15ปี ที่จำหน่ายจากโรงพยาบาลทุกสถานะ</t>
    </r>
  </si>
  <si>
    <r>
      <t xml:space="preserve">จำนวนผู้ป่วยในโรค DHF อายุ </t>
    </r>
    <r>
      <rPr>
        <sz val="14"/>
        <color indexed="8"/>
        <rFont val="#TS  Malee Normal"/>
        <family val="1"/>
      </rPr>
      <t>&lt;</t>
    </r>
    <r>
      <rPr>
        <sz val="14"/>
        <color indexed="8"/>
        <rFont val="TH SarabunPSK"/>
        <family val="2"/>
      </rPr>
      <t xml:space="preserve">15ปี ที่จำหน่ายจากโรงพยาบาลทุกสถานะ  </t>
    </r>
    <r>
      <rPr>
        <sz val="14"/>
        <color indexed="53"/>
        <rFont val="TH SarabunPSK"/>
        <family val="2"/>
      </rPr>
      <t>ลงข้อมูลเพิ่มในชีท DHF</t>
    </r>
  </si>
  <si>
    <t>กรณีไม่มี ICU ใส่ "none"บรรทัดนี้</t>
  </si>
  <si>
    <r>
      <t xml:space="preserve">จำนวนผู้ป่วยย้ายเข้า ICU ชนิด Unplanned </t>
    </r>
    <r>
      <rPr>
        <sz val="14"/>
        <color indexed="53"/>
        <rFont val="TH SarabunPSK"/>
        <family val="2"/>
      </rPr>
      <t xml:space="preserve">(ระบุข้อมูลเพิ่มเติมในช่อง comment) </t>
    </r>
    <r>
      <rPr>
        <sz val="14"/>
        <color indexed="40"/>
        <rFont val="TH SarabunPSK"/>
        <family val="2"/>
      </rPr>
      <t>กรณีคนเดียวกันซ้ำมากกว่า 1 ครั้ง ระบุจำนวนครั้งด้วย</t>
    </r>
  </si>
  <si>
    <t>บแ</t>
  </si>
  <si>
    <t>n/a</t>
  </si>
  <si>
    <t>P</t>
  </si>
  <si>
    <t>ใช้</t>
  </si>
  <si>
    <t>ผู้รายงาน...นางสาวเสาวนีย์....เมืองด้วง.......................................</t>
  </si>
  <si>
    <t>ตำแหน่ง....พยาบาลวิชาชีพปฏิบัติการ.........................................</t>
  </si>
  <si>
    <t>วัน/เดือน/ปี...........................24/1/2561.........................</t>
  </si>
  <si>
    <t>โทร.........0626966559............. e-mail…………kletdaw@hotmail.com……………</t>
  </si>
  <si>
    <t xml:space="preserve">แบบเก็บรายงานการพัฒนาระบบบริการสุขภาพ (Serice Plan) ปีงบประมาณ  2561 </t>
  </si>
  <si>
    <t>จำนวนผู้ป่วยที่ได้รับการรักษา/บรรเทาอาการด้วยมอร์ฟีน (ราย)</t>
  </si>
  <si>
    <t>กลุ่ม NR</t>
  </si>
  <si>
    <t>สรุปไตรมาสที่ 2 เป้า 1048 คัดกรอง 798  คิดเป็น 76.17  ( นับ 3 นิ้ว  ไม่ได้ 9 คน คิดเป็น1.13 ) ฐานข้อมูลจากโปรแกรม Thai vision 2020</t>
  </si>
  <si>
    <t>ข้อมูลวันที่ 28มีค.61</t>
  </si>
  <si>
    <t>NA</t>
  </si>
  <si>
    <t>ไตรมาสที่ 4</t>
  </si>
  <si>
    <t>สรุปรายงานตัวชี้วัดตาม Service Plan Trauma  ของจังหวัดราชบุรีแยกรายโรงพยาบาล ปีงบประมาณ 2561</t>
  </si>
  <si>
    <t>จำนวนผู้ป่วยวิกฤตมาด้วยระบบ EMS</t>
  </si>
  <si>
    <t>ร้อยละการเสียชีวิตของผู้ป่วยภาวะ</t>
  </si>
  <si>
    <t>ขาดเลือดที่ขาหรือแขน</t>
  </si>
  <si>
    <t>ร้อยละการถูกตัดขาตั้งแต่ระดับข้อ</t>
  </si>
  <si>
    <t>เท้าขึ้นมาของผู้ป่วยภาวะขาดเลือดที่ขา</t>
  </si>
  <si>
    <t>ร้อยละการผ่าตัดผู้ป่วยใส้ติ่งอักเสบ</t>
  </si>
  <si>
    <t>รอข้อมูลตอบกลับเรื่องผลการผ่าตัด</t>
  </si>
  <si>
    <t>ข้อมูล Community-acquired sepsis (R57.2,R651)</t>
  </si>
  <si>
    <t>จำนวนผู้ป่วย Severes sepsis /septic shock</t>
  </si>
  <si>
    <t>จำนวนผู้ป่วย Severes sepsis /septic shock ที่เสียชีวิต</t>
  </si>
  <si>
    <t>จำนวนผู้ป่วย Severes sepsis /septic shock ได้ Hemoculture ก่อนได้รับยา ATB</t>
  </si>
  <si>
    <t>จำนวนผู้ป่วย Severes sepsis /septic shock ได้รับยา ATB ภายใน 1ชม หลังเริ่ม Dx</t>
  </si>
  <si>
    <t>จำนวนผู้ป่วย Severes sepsis /septic shock ได้รับสารน้ำอย่างน้อย 30 cc/kg หรือ</t>
  </si>
  <si>
    <t>1500 cc/hr ใน 1 ชม</t>
  </si>
  <si>
    <t>จำนวนผู้ป่วย Severes sepsis /septic shock ได้รับการดูแลแบบภาวะวิกฤต ภายใน3ชม</t>
  </si>
  <si>
    <t>หลังได้รับการวินิจฉัย</t>
  </si>
  <si>
    <t>ข้อมูล Hospital - acquired sepsis ( R 57.2 ,R 65.1)</t>
  </si>
  <si>
    <t>ข้อมูล Community+ Hospital - acquired sepsis (A40.0-41.9,R65.1,R57.2)</t>
  </si>
  <si>
    <t>จำนวนผู้ป่วย Severes sepsis /septic shock ส่งต่อไป รพท/รพศ</t>
  </si>
  <si>
    <t>ก.พ</t>
  </si>
  <si>
    <t>247 BBA 15= 262</t>
  </si>
  <si>
    <t>จำนวนมารดาที่จะ C/S ทั้งหมด</t>
  </si>
  <si>
    <t>จำนวนมารดา C/S ที่ Refer ( รพ. ชชุมชนส่งต่อเพื่อ C/S )</t>
  </si>
  <si>
    <t>10 (BBA1)</t>
  </si>
  <si>
    <t>8 (BBA1)</t>
  </si>
  <si>
    <r>
      <t>จำนวนมารดา C/S ที่ Refer</t>
    </r>
    <r>
      <rPr>
        <b/>
        <sz val="16"/>
        <color indexed="17"/>
        <rFont val="TH SarabunPSK"/>
        <family val="2"/>
      </rPr>
      <t>=ผ่าตัดคลอดที่ส่งต่อ</t>
    </r>
  </si>
  <si>
    <r>
      <t>จำนวนมารดา C/S ที่รับ Refe</t>
    </r>
    <r>
      <rPr>
        <b/>
        <sz val="16"/>
        <color indexed="17"/>
        <rFont val="TH SarabunPSK"/>
        <family val="2"/>
      </rPr>
      <t>r=ผ่าตัดคลอดที่รับมา</t>
    </r>
  </si>
  <si>
    <r>
      <t xml:space="preserve">จำนวนมารดาที่ตกเลือดหลังคลอดทั้งหมด </t>
    </r>
    <r>
      <rPr>
        <b/>
        <sz val="16"/>
        <color indexed="17"/>
        <rFont val="TH SarabunPSK"/>
        <family val="2"/>
      </rPr>
      <t xml:space="preserve">=จำนวนมารดาที่ตกเลือดหลังคลอดทั้งหมด </t>
    </r>
    <r>
      <rPr>
        <b/>
        <sz val="16"/>
        <color indexed="59"/>
        <rFont val="TH SarabunPSK"/>
        <family val="2"/>
      </rPr>
      <t>=14.1+14.2  = 14.3+14.4</t>
    </r>
  </si>
  <si>
    <r>
      <t>จำนวนมารดาที่ตกเลือดหลังคลอดภายใน 24 ชั่วโมงแรกหลังคลอด</t>
    </r>
    <r>
      <rPr>
        <b/>
        <sz val="16"/>
        <color indexed="17"/>
        <rFont val="TH SarabunPSK"/>
        <family val="2"/>
      </rPr>
      <t>=ตกเลือดหลังคลอดภายใน 24 ชั่วโมงแรก</t>
    </r>
  </si>
  <si>
    <r>
      <t>จำนวนมารดาที่ตกเลือดหลังคลอดหลัง 24 ชั่วโมงขึ้นไป</t>
    </r>
    <r>
      <rPr>
        <b/>
        <sz val="16"/>
        <color indexed="17"/>
        <rFont val="TH SarabunPSK"/>
        <family val="2"/>
      </rPr>
      <t>=ตกเลือดหลังคลอดหลัง 24 ชั่วโมงขึ้นไป</t>
    </r>
  </si>
  <si>
    <r>
      <t>จำนวนมารดาที่ตกเลือดหลังคลอดที่ Refer</t>
    </r>
    <r>
      <rPr>
        <b/>
        <sz val="16"/>
        <color indexed="17"/>
        <rFont val="TH SarabunPSK"/>
        <family val="2"/>
      </rPr>
      <t>=ตกเลือดหลังคลอดที่ Refer ไปดูแลต่อที่โรงพยาบาลอื่น</t>
    </r>
  </si>
  <si>
    <r>
      <t>จำนวนมารดาที่ตกเลือดหลังคลอดที่รับ Refe</t>
    </r>
    <r>
      <rPr>
        <b/>
        <sz val="16"/>
        <color indexed="17"/>
        <rFont val="TH SarabunPSK"/>
        <family val="2"/>
      </rPr>
      <t>r=ตกเลือดหลังคลอดที่รับ Refer จากรพ.ลูกข่าย</t>
    </r>
  </si>
  <si>
    <r>
      <t>จำนวนมารดาตาย</t>
    </r>
    <r>
      <rPr>
        <b/>
        <sz val="16"/>
        <color indexed="17"/>
        <rFont val="TH SarabunPSK"/>
        <family val="2"/>
      </rPr>
      <t>=มารดาตายที่รพ.นั้นๆ</t>
    </r>
  </si>
  <si>
    <r>
      <t xml:space="preserve">จำนวนRefer in  = </t>
    </r>
    <r>
      <rPr>
        <b/>
        <sz val="16"/>
        <color indexed="17"/>
        <rFont val="TH SarabunPSK"/>
        <family val="2"/>
      </rPr>
      <t>case สูติกรรมทั้งหมดที่รับไว้รักษา(ร.พ.ที่มีศักยภาพC/S ได้</t>
    </r>
  </si>
  <si>
    <r>
      <t xml:space="preserve">จำนวนRefer out  = </t>
    </r>
    <r>
      <rPr>
        <b/>
        <sz val="16"/>
        <color indexed="17"/>
        <rFont val="TH SarabunPSK"/>
        <family val="2"/>
      </rPr>
      <t>case สูติกรรมทั้งหมดที่ส่งต่อ</t>
    </r>
  </si>
  <si>
    <r>
      <rPr>
        <b/>
        <sz val="16"/>
        <color indexed="8"/>
        <rFont val="TH SarabunPSK"/>
        <family val="2"/>
      </rPr>
      <t>จำนวนผู้ป่วยที่ได้รับการผ่าตัดคลอดในโรงพยาบาลระดับ M2</t>
    </r>
  </si>
  <si>
    <r>
      <rPr>
        <b/>
        <sz val="16"/>
        <color indexed="8"/>
        <rFont val="TH SarabunPSK"/>
        <family val="2"/>
      </rPr>
      <t xml:space="preserve">จำนวนผู้ป่วยที่ได้รับการผ่าตัดคลอดในโรงพยาบาลระดับA S </t>
    </r>
  </si>
  <si>
    <t>ดูใน service  plan ECS  รายงานตัวนี้ไม่ใช้แล้ว</t>
  </si>
  <si>
    <t>เดือนก.ค.ส่งผู้ป่วย Fx. Tibia มาฟื้นฟู</t>
  </si>
  <si>
    <t xml:space="preserve">แบบเก็บรายงานการพัฒนาระบบบริการสุขภาพ (Serice Plan) ปีงบประมาณ  2562  </t>
  </si>
  <si>
    <t>หัวข้อ..........สาขาทารกแรกเกิด...................โรงพยาบาลสวนผึ้ง   ปีงบประมาณ 2562</t>
  </si>
  <si>
    <t>38(BBA=2)</t>
  </si>
  <si>
    <t>แบบฟอร์มการเก็บข้อมูลผู้ป่วย Sepsis โรงพยาบาล...........สวนผึ้ง........ปี 2562</t>
  </si>
  <si>
    <t>ปี 2562</t>
  </si>
  <si>
    <t>81.50</t>
  </si>
  <si>
    <t>โรงพยาบาลสวนผึ้ง  ปีงบประมาณ 2562</t>
  </si>
  <si>
    <t xml:space="preserve">จำนวนผู้ป่วย Stroke ทั้งหมด (ราย)ICD10 I60-I69 </t>
  </si>
  <si>
    <t>จำนวนผู้ป่วย  Stroke ที่เสียชีวิต (ราย)ICD10 I60-I69</t>
  </si>
  <si>
    <t>อัตราตายจำนวนผู้ป่วยStroke ทั้งหมด (ราย)ICD10 I60-I69 &lt; ร้อยละ 7</t>
  </si>
  <si>
    <t>แบบเก็บรายงานการพัฒนาระบบบริการสุขภาพ (Serice Plan) ปีงบประมาณ  2562</t>
  </si>
  <si>
    <t>แบบเก็บรายงานการพัฒนาระบบบริการสุขภาพ (Serice Plan) ปีงบประมาณ  2562  (ข้อมูล ไตรมาสที่ .............1...........)</t>
  </si>
  <si>
    <t xml:space="preserve">แบบเก็บรายงานการพัฒนาระบบบริการสุขภาพ (Serice Plan) ปีงบประมาณ  2562 </t>
  </si>
  <si>
    <t xml:space="preserve"> ร้อยละการ MIss diagnosis</t>
  </si>
  <si>
    <t>1* นายศรราม ซายี่  8/11/61</t>
  </si>
  <si>
    <t>88.88</t>
  </si>
  <si>
    <t>1/1</t>
  </si>
  <si>
    <t>จำนวน ผู้ป่วย Acute Hemorrhagic Stroke ทั้งหมด (ราย)ICD10 I60-I62</t>
  </si>
  <si>
    <t>จำนวน ผู้ป่วย Acute Hemorrhagic  Stroke ที่เสียชีวิต (ราย)ICD10 I60-I62</t>
  </si>
  <si>
    <r>
      <t xml:space="preserve">ร้อยละของผู้มีปัญหาสุขภาพจิตเข้าถึงบริการสุขภาพจิต โรคซึมเศร้า (เป้าหมายโรคซึมเศร้า </t>
    </r>
    <r>
      <rPr>
        <u val="single"/>
        <sz val="14"/>
        <color indexed="8"/>
        <rFont val="TH SarabunPSK"/>
        <family val="2"/>
      </rPr>
      <t>&gt;</t>
    </r>
    <r>
      <rPr>
        <sz val="14"/>
        <color indexed="8"/>
        <rFont val="TH SarabunPSK"/>
        <family val="2"/>
      </rPr>
      <t xml:space="preserve"> ร้อยละ 70)
</t>
    </r>
  </si>
  <si>
    <t>อัตราการฆ่าตัวตายสำเร็จ            ไม่เกิน 6.0 ต่อแสนประชากร</t>
  </si>
  <si>
    <t>*ประชากรกลางปี 2560 อายุ 15 ปีขึ้นไป (สัญชาติ= ไทย) 36087 คน  / อัตราความชุก = 2.7 /  จำนวนผู้ป่วยประมาณการจากความชุก = 975 คน (100 %)</t>
  </si>
  <si>
    <t>%</t>
  </si>
  <si>
    <t>-</t>
  </si>
  <si>
    <t>34(BBA=1)</t>
  </si>
  <si>
    <t>80.95</t>
  </si>
  <si>
    <t>1</t>
  </si>
  <si>
    <t xml:space="preserve"> -</t>
  </si>
  <si>
    <t>2/6*100</t>
  </si>
  <si>
    <t>2/52050*100000=1.92</t>
  </si>
  <si>
    <t>ร้อยละการแตกของภาวะไส้ติ่งอักเสบ(เป้าหมาย&lt;10 %)</t>
  </si>
  <si>
    <t>ร้อยละของผู้ป่วยที่เสียชีวิตภายในโรงพยาบาลของผู้ป่วยปวดท้องเฉียบพลัน 5 ภาวะ (เป้าหมาย&lt; 4 %)</t>
  </si>
  <si>
    <t>สาขา intermediate care  รพ.สวนผึ้ง</t>
  </si>
  <si>
    <t>A = ผู้ป่วย Stroke / TBI / SCI ภายในจังหวัดที่รอดชีวิตและมีคะแนน BI ที่เข้าเกณฑ์”กระบวนในการรับเป็น IPD caseของผู้ป่วย IMC ” ได้รับการเข้ากระบวนการระบบการดูแลแบบ IMC และติดตามจนครบ 6 เดือนหรือจน BI =20</t>
  </si>
  <si>
    <t xml:space="preserve">B = ผู้ป่วย Stroke / TBI / SCI รายใหม่หรือกลับเป็นซ้ำทั้งหมดที่เข้ารับการรักษาในโรงพยาบาลภายในจังหวัด รอดชีวิตและมีคะแนน BI ที่เข้าเกณฑ์”กระบวนในการรับเป็น IPD caseของผู้ป่วย IMC ” </t>
  </si>
  <si>
    <t>C = ผู้ป่วยStroke / TBI / SCI ทั้งหมดภายในจังหวัด ที่ได้รับการเข้ากระบวนการระบบการดูแลแบบ IMC มีคะแนน BI score ดีขึ้นตั้งแต่ 1 คะแนนขึ้นไป</t>
  </si>
  <si>
    <t>C / A X 100</t>
  </si>
  <si>
    <t xml:space="preserve">ผู้ป่วย IMC มีภาวะแทรกซ้อนภายในระยะเวลา 6 เดือน  </t>
  </si>
  <si>
    <t>D = ผู้ป่วยStroke / TBI / SCI ทั้งหมดภายในจังหวัดที่ได้รับการเข้ากระบวนการระบบการดูแลแบบ IMC มีภาวะแทรกซ้อนข้อใดข้อหนึ่ง ภายในระยะเวลา 6 เดือน</t>
  </si>
  <si>
    <t>D / A X 100</t>
  </si>
  <si>
    <t>&lt; 20%</t>
  </si>
  <si>
    <t>ผู้รายงาน...นางสาวอัจฉรา เกิดแก้ว.......................................</t>
  </si>
  <si>
    <t>ตำแหน่ง....นักกายภาพบำบัดชำนาญการ.........................................</t>
  </si>
  <si>
    <t>โทร.........0990159848............. e-mail…………att.pt@hotmail.com……………</t>
  </si>
  <si>
    <t>คำนิยาม</t>
  </si>
  <si>
    <t>การบริบาลฟื้นสภาพผู้ป่วยระยะกลางที่มีอาการทางคลินิกผ่านพ้นระยะวิกฤติและมีอาการคงที่ แต่ยังคงมีความผิดปกติของร่างกายบางส่วนและมีข้อจำกัดในการปฏิบัติกิจกรรมในชีวิตประจำวัน จำเป็นต้องได้รับบริการฟื้นฟูสมรรถภาพทางการแพทย์โดยทีมสหวิชาชีพ (Multidisciplinary approach) อย่างต่อเนื่องจนครบ 6 เดือน ตั้งแต่ในโรงพยาบาล จนถึงในชุมชน เพื่อเพิ่มสมรรถนะร่างกาย จิตใจ ในการปฏิบัติกิจวัตรประจำวัน และลดความพิการหรือภาวะทุพลภาพ รวมทั้งกลับสู่สังคมได้อย่างเต็มศักยภาพ โดยมีการให้บริการผู้ป่วยระยะกลางในรพ.ทุกระดับ</t>
  </si>
  <si>
    <t>BI ( Barthel Index Score)  คือ แบบประเมินสมรรถนะความสามารถในการทำกิจวัตรประจำวันบาร์เทล ที่มีคะแนนเต็ม = 20</t>
  </si>
  <si>
    <t>Stroke (Cerebrovascular accident) คือ การวินิจฉัยโรคหลอดเลือดสมอง ได้แก่ ICD10 ต่อไปนี้ I60 – I64</t>
  </si>
  <si>
    <t>TBI (Traumatic brain injury) คือ การการบาดเจ็บสมองที่เกิดจากภยันตราย ได้แก่ ICD10 ต่อไปนี้ S061 – S069</t>
  </si>
  <si>
    <t>SCI (spinal Cord Injury) คือ การวินิจฉัยภยันตราย (Traumatic) ได้แก่ ICD10 ต่อไปนี้ S14.0-S14.1 , S24.0 – S24.1, S34.0 – S34.1 S34.3</t>
  </si>
  <si>
    <t xml:space="preserve">ผู้ป่วยstroke, Traumatic Brain Injury และ Spinal coed Injury ที่รอดชีวิตและมีคะแนน BI &lt; 15  คะแนน รวมทั้งคะแนนBI  ≥ 15 และมี multiple Impairment ได้รับการบริบาลฟื้นสภาพระยะกลางและติดตามต่อเนื่องทุกเดือนจนครบ 6 เดือน หรือจนคะแนน BI = 20
</t>
  </si>
  <si>
    <t xml:space="preserve">ผู้ป่วยที่เข้าระบบ IMC มีคะแนน ADL   ดีขึ้น </t>
  </si>
  <si>
    <t>(จำนวนผู้ป่วยที่หาจากJ440-J449 ) (ขึ้นทะเบียน)</t>
  </si>
  <si>
    <t>หาได้จากโรคหลัก(PDx= J440-J449) (diag)</t>
  </si>
  <si>
    <t xml:space="preserve">แบบรายงานเก็บตัวชี้วัดโรคปอดอุดกั้นเรื้อรัง   ปีงบประมาณ 2562.   </t>
  </si>
  <si>
    <t xml:space="preserve">แบบรายงานเก็บตัวชี้วัดโรคปอดอุดกั้นเรื้อรัง   ปีงบประมาณ 256.   </t>
  </si>
  <si>
    <t>ตค.61</t>
  </si>
  <si>
    <t>พย.61</t>
  </si>
  <si>
    <t>ธค.61</t>
  </si>
  <si>
    <t>มค.62</t>
  </si>
  <si>
    <t>กพ.62</t>
  </si>
  <si>
    <t>มีค.62</t>
  </si>
  <si>
    <t>เมย.62</t>
  </si>
  <si>
    <t>พค.62</t>
  </si>
  <si>
    <t>มิย.62</t>
  </si>
  <si>
    <t>กค.62</t>
  </si>
  <si>
    <t>สค.62</t>
  </si>
  <si>
    <t>กย.62</t>
  </si>
  <si>
    <t>ต่อแสนปชก.</t>
  </si>
  <si>
    <t xml:space="preserve">   ครบวงจรและได้มาตรฐาน</t>
  </si>
  <si>
    <t>1. วินิจฉัยถูกต้องตามมาตรฐานการรักษา</t>
  </si>
  <si>
    <t xml:space="preserve">   2. มีการติดตามการรักษาเช่น </t>
  </si>
  <si>
    <t xml:space="preserve">      MMRC, CAT score</t>
  </si>
  <si>
    <t xml:space="preserve">  3. มีการประเมินการใช้ยาพ่นควบคุม </t>
  </si>
  <si>
    <t xml:space="preserve">     (controller)</t>
  </si>
  <si>
    <t xml:space="preserve">  4. ให้คำแนะนำการสูบบุหรี่ในผู้ที่ยังสูบ</t>
  </si>
  <si>
    <t>2.1 จำนวนผู้ป่วยโรคปอดอุดกั้นเรื้อรังได้รับ</t>
  </si>
  <si>
    <t>2.2 จำนวนผู้ป่วยโรคปอดอุดกั้นเรื้อรัง</t>
  </si>
  <si>
    <t xml:space="preserve">     ทั้งหมดในโรงพยาบาล</t>
  </si>
  <si>
    <t>(หาจากโรคหลักPDx= J440-J449) (diag)</t>
  </si>
  <si>
    <t>ฐานข้อมูลปี62</t>
  </si>
  <si>
    <t>โปรแกรมคลินิก</t>
  </si>
  <si>
    <t>3.1 จำนวนผู้ป่วยโรคปอดอุดกั้นเรื้อรังที่ยัง</t>
  </si>
  <si>
    <t xml:space="preserve">     ระยะเวลาไม่ถึง 12 เดือน</t>
  </si>
  <si>
    <t>3.2 จำนวนผู้ป่วยโรคปอดอุดกั้นเรื้อรังทั้งหมด</t>
  </si>
  <si>
    <t>(จำนวนผู้ป่วยที่ขึ้นทะเบียนJ440-J449)</t>
  </si>
  <si>
    <t>5.อัตราการReadmissionผู้ป่วยโรคปอด</t>
  </si>
  <si>
    <t>5.1จำนวนผู้ป่วยโรคปอดอุดกั้นเรื้อรังที่กลับ</t>
  </si>
  <si>
    <t xml:space="preserve"> และต้องนอนรักษาในโรงพยาบาลด้วย</t>
  </si>
  <si>
    <t>5.2 จำนวนผู้ป่วยในโรคปอดอุดกั้นเรื้อรังที่ได้</t>
  </si>
  <si>
    <t>รับการจำหน่ายกลับบ้านในเดือนก่อนหน้า</t>
  </si>
  <si>
    <t>6.2 จำนวนผู้ป่วยCOPDที่อยู่ในเกณฑ์ทั้งหมด</t>
  </si>
  <si>
    <t xml:space="preserve">     การติดตามเยี่ยมบ้าน</t>
  </si>
  <si>
    <t>6.1 จำนวนผู้ป่วยCOPD ที่อยู่ในเกณฑ์ได้รับ</t>
  </si>
  <si>
    <t xml:space="preserve"> เกณฑ์เยี่ยมบ้านผู้ป่วยCOPD ได้แก่</t>
  </si>
  <si>
    <t xml:space="preserve">  1. มีประวัติAE &gt;  1 ครั้ง ใน 2 เดือน</t>
  </si>
  <si>
    <t xml:space="preserve">  2. มีการใช้ O2 Home Therapy</t>
  </si>
  <si>
    <t xml:space="preserve">  3. มีประวัติ admit &gt; 1 ครั้ง ใน 2 เดือน</t>
  </si>
  <si>
    <t xml:space="preserve">     หรือ re- admit ใน 28 วัน</t>
  </si>
  <si>
    <t>&lt; 5 %ต่อปี</t>
  </si>
  <si>
    <t xml:space="preserve">    ของผู้ป่วย/ การดูแลของญาติ</t>
  </si>
  <si>
    <t>7.1 จำนวนผู้ป่วยCOPDที่มารักษาที่ER.</t>
  </si>
  <si>
    <t xml:space="preserve">     มากกว่าหรือเท่ากับ3ครั้ง ในรอบ1 ปี</t>
  </si>
  <si>
    <t>7.2 จำนวนผู้ป่วยโรคCOPD ทั้งหมดที่มารับ</t>
  </si>
  <si>
    <t xml:space="preserve">   2 ครั้ง ต่อปี</t>
  </si>
  <si>
    <t>8.1 จำนวนผู้ป่วยโรคปอดอุดกั้นเรื้อรังที่ไม่มา</t>
  </si>
  <si>
    <t xml:space="preserve">     ตรวจตามนัดหลังวันนัด 1 เดือน</t>
  </si>
  <si>
    <t>8.2 จำนวนผู้ป่วยโรคปอดอุดกั้นเรื้อรังที่ขึ้น</t>
  </si>
  <si>
    <t xml:space="preserve"> ทะเบียนรับการตรวจติดตามในคลินิก</t>
  </si>
  <si>
    <t xml:space="preserve">      โรคปอดอุดกั้นเรื้อรังทั้งหมด</t>
  </si>
  <si>
    <t>211.47/42ครั้ง</t>
  </si>
  <si>
    <t>1(คน)</t>
  </si>
  <si>
    <t>2(คน)</t>
  </si>
  <si>
    <t>25(BBA3)</t>
  </si>
  <si>
    <t>98.76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</si>
</sst>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00_-;\-* #,##0.000_-;_-* &quot;-&quot;??_-;_-@_-"/>
    <numFmt numFmtId="189" formatCode="0.00_ ;\-0.00\ "/>
    <numFmt numFmtId="190" formatCode="0.0%"/>
    <numFmt numFmtId="191" formatCode="#&quot; &quot;?/?"/>
  </numFmts>
  <fonts count="112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IT๙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vertAlign val="superscript"/>
      <sz val="14"/>
      <color indexed="8"/>
      <name val="TH SarabunPSK"/>
      <family val="2"/>
    </font>
    <font>
      <b/>
      <sz val="14"/>
      <color indexed="8"/>
      <name val="TH SarabunIT๙"/>
      <family val="2"/>
    </font>
    <font>
      <sz val="16"/>
      <name val="TH SarabunPSK"/>
      <family val="2"/>
    </font>
    <font>
      <sz val="10"/>
      <name val="MS Sans Serif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6"/>
      <name val="TH SarabunPSK"/>
      <family val="2"/>
    </font>
    <font>
      <sz val="14"/>
      <color indexed="8"/>
      <name val="Times New Roman"/>
      <family val="1"/>
    </font>
    <font>
      <sz val="14"/>
      <color indexed="53"/>
      <name val="TH SarabunPSK"/>
      <family val="2"/>
    </font>
    <font>
      <sz val="14"/>
      <color indexed="8"/>
      <name val="#TS  Malee Normal"/>
      <family val="1"/>
    </font>
    <font>
      <sz val="14"/>
      <color indexed="40"/>
      <name val="TH SarabunPSK"/>
      <family val="2"/>
    </font>
    <font>
      <sz val="11"/>
      <color indexed="17"/>
      <name val="Tahoma"/>
      <family val="2"/>
    </font>
    <font>
      <sz val="11"/>
      <color indexed="8"/>
      <name val="TH SarabunPSK"/>
      <family val="2"/>
    </font>
    <font>
      <sz val="14"/>
      <color indexed="60"/>
      <name val="TH SarabunPSK"/>
      <family val="2"/>
    </font>
    <font>
      <sz val="12"/>
      <color indexed="10"/>
      <name val="TH SarabunPSK"/>
      <family val="2"/>
    </font>
    <font>
      <sz val="14"/>
      <color indexed="56"/>
      <name val="TH SarabunPSK"/>
      <family val="2"/>
    </font>
    <font>
      <sz val="12"/>
      <color indexed="8"/>
      <name val="TH SarabunPSK"/>
      <family val="2"/>
    </font>
    <font>
      <sz val="14"/>
      <color indexed="8"/>
      <name val="Wingdings 2"/>
      <family val="1"/>
    </font>
    <font>
      <b/>
      <sz val="12"/>
      <color indexed="8"/>
      <name val="TH SarabunPSK"/>
      <family val="2"/>
    </font>
    <font>
      <b/>
      <sz val="14"/>
      <color indexed="17"/>
      <name val="TH SarabunPSK"/>
      <family val="2"/>
    </font>
    <font>
      <b/>
      <sz val="16"/>
      <color indexed="10"/>
      <name val="TH SarabunPSK"/>
      <family val="2"/>
    </font>
    <font>
      <sz val="16"/>
      <color indexed="28"/>
      <name val="TH SarabunPSK"/>
      <family val="2"/>
    </font>
    <font>
      <b/>
      <sz val="14"/>
      <color indexed="10"/>
      <name val="TH SarabunPSK"/>
      <family val="2"/>
    </font>
    <font>
      <b/>
      <sz val="16"/>
      <color indexed="17"/>
      <name val="TH SarabunPSK"/>
      <family val="2"/>
    </font>
    <font>
      <b/>
      <sz val="16"/>
      <color indexed="59"/>
      <name val="TH SarabunPSK"/>
      <family val="2"/>
    </font>
    <font>
      <sz val="22"/>
      <color indexed="10"/>
      <name val="TH SarabunPSK"/>
      <family val="2"/>
    </font>
    <font>
      <u val="single"/>
      <sz val="14"/>
      <color indexed="8"/>
      <name val="TH SarabunPSK"/>
      <family val="2"/>
    </font>
    <font>
      <sz val="16"/>
      <color indexed="8"/>
      <name val="TH Sarabun New"/>
      <family val="2"/>
    </font>
    <font>
      <sz val="10"/>
      <color indexed="8"/>
      <name val="TH Sarabun New"/>
      <family val="2"/>
    </font>
    <font>
      <sz val="11"/>
      <color indexed="8"/>
      <name val="TH Sarabun New"/>
      <family val="2"/>
    </font>
    <font>
      <b/>
      <sz val="14"/>
      <color indexed="8"/>
      <name val="TH Sarabun New"/>
      <family val="2"/>
    </font>
    <font>
      <sz val="14"/>
      <color indexed="8"/>
      <name val="TH Sarabun New"/>
      <family val="2"/>
    </font>
    <font>
      <sz val="14"/>
      <name val="TH Sarabun New"/>
      <family val="2"/>
    </font>
    <font>
      <sz val="16"/>
      <color indexed="8"/>
      <name val="Tahoma"/>
      <family val="2"/>
    </font>
    <font>
      <sz val="16"/>
      <name val="Tahoma"/>
      <family val="2"/>
    </font>
    <font>
      <sz val="16"/>
      <color indexed="10"/>
      <name val="TH SarabunPSK"/>
      <family val="2"/>
    </font>
    <font>
      <sz val="16"/>
      <color indexed="10"/>
      <name val="Tahoma"/>
      <family val="2"/>
    </font>
    <font>
      <b/>
      <sz val="12"/>
      <color indexed="10"/>
      <name val="TH SarabunPSK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IT๙"/>
      <family val="2"/>
    </font>
    <font>
      <sz val="14"/>
      <color rgb="FFC0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4"/>
      <color rgb="FF002060"/>
      <name val="TH SarabunPSK"/>
      <family val="2"/>
    </font>
    <font>
      <sz val="14"/>
      <color rgb="FF000000"/>
      <name val="Wingdings 2"/>
      <family val="1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rgb="FF000000"/>
      <name val="TH SarabunPSK"/>
      <family val="2"/>
    </font>
    <font>
      <b/>
      <sz val="14"/>
      <color rgb="FF006100"/>
      <name val="TH SarabunPSK"/>
      <family val="2"/>
    </font>
    <font>
      <b/>
      <sz val="16"/>
      <color rgb="FFFF0000"/>
      <name val="TH SarabunPSK"/>
      <family val="2"/>
    </font>
    <font>
      <sz val="16"/>
      <color theme="7" tint="-0.4999699890613556"/>
      <name val="TH SarabunPSK"/>
      <family val="2"/>
    </font>
    <font>
      <b/>
      <sz val="14"/>
      <color rgb="FFFF0000"/>
      <name val="TH SarabunPSK"/>
      <family val="2"/>
    </font>
    <font>
      <b/>
      <sz val="16"/>
      <color rgb="FF000000"/>
      <name val="TH SarabunPSK"/>
      <family val="2"/>
    </font>
    <font>
      <sz val="22"/>
      <color rgb="FFFF0000"/>
      <name val="TH SarabunPSK"/>
      <family val="2"/>
    </font>
    <font>
      <b/>
      <sz val="14"/>
      <color theme="1"/>
      <name val="TH Sarabun New"/>
      <family val="2"/>
    </font>
    <font>
      <sz val="14"/>
      <color theme="1"/>
      <name val="TH Sarabun New"/>
      <family val="2"/>
    </font>
    <font>
      <sz val="16"/>
      <color theme="1"/>
      <name val="TH Sarabun New"/>
      <family val="2"/>
    </font>
    <font>
      <sz val="10"/>
      <color theme="1"/>
      <name val="TH Sarabun New"/>
      <family val="2"/>
    </font>
    <font>
      <sz val="11"/>
      <color theme="1"/>
      <name val="TH Sarabun New"/>
      <family val="2"/>
    </font>
    <font>
      <sz val="12"/>
      <color rgb="FFFF0000"/>
      <name val="TH SarabunPSK"/>
      <family val="2"/>
    </font>
    <font>
      <sz val="16"/>
      <color theme="1"/>
      <name val="Calibri"/>
      <family val="2"/>
    </font>
    <font>
      <sz val="16"/>
      <name val="Calibri"/>
      <family val="2"/>
    </font>
    <font>
      <sz val="16"/>
      <color rgb="FFFF0000"/>
      <name val="TH SarabunPSK"/>
      <family val="2"/>
    </font>
    <font>
      <sz val="16"/>
      <color rgb="FFFF0000"/>
      <name val="Calibri"/>
      <family val="2"/>
    </font>
    <font>
      <b/>
      <sz val="12"/>
      <color rgb="FFFF0000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9E88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13" fillId="0" borderId="0">
      <alignment/>
      <protection/>
    </xf>
    <xf numFmtId="0" fontId="1" fillId="0" borderId="0">
      <alignment/>
      <protection/>
    </xf>
  </cellStyleXfs>
  <cellXfs count="703">
    <xf numFmtId="0" fontId="0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 horizontal="center" vertical="top" wrapText="1"/>
    </xf>
    <xf numFmtId="0" fontId="81" fillId="0" borderId="0" xfId="0" applyFont="1" applyAlignment="1">
      <alignment/>
    </xf>
    <xf numFmtId="0" fontId="81" fillId="0" borderId="0" xfId="0" applyFont="1" applyAlignment="1">
      <alignment vertical="top"/>
    </xf>
    <xf numFmtId="0" fontId="81" fillId="0" borderId="0" xfId="0" applyFont="1" applyAlignment="1">
      <alignment vertical="top" wrapText="1"/>
    </xf>
    <xf numFmtId="0" fontId="82" fillId="0" borderId="0" xfId="0" applyFont="1" applyAlignment="1">
      <alignment vertical="top" wrapText="1"/>
    </xf>
    <xf numFmtId="0" fontId="81" fillId="0" borderId="0" xfId="0" applyFont="1" applyAlignment="1">
      <alignment horizontal="left" vertical="top" wrapText="1"/>
    </xf>
    <xf numFmtId="0" fontId="81" fillId="0" borderId="10" xfId="0" applyFont="1" applyBorder="1" applyAlignment="1">
      <alignment vertical="top" wrapText="1"/>
    </xf>
    <xf numFmtId="0" fontId="81" fillId="0" borderId="10" xfId="0" applyFont="1" applyBorder="1" applyAlignment="1">
      <alignment horizontal="center" vertical="top" wrapText="1"/>
    </xf>
    <xf numFmtId="0" fontId="81" fillId="0" borderId="0" xfId="0" applyFont="1" applyAlignment="1">
      <alignment horizontal="right" vertical="center" indent="1"/>
    </xf>
    <xf numFmtId="2" fontId="81" fillId="0" borderId="10" xfId="0" applyNumberFormat="1" applyFont="1" applyBorder="1" applyAlignment="1">
      <alignment horizontal="center" vertical="top" wrapText="1"/>
    </xf>
    <xf numFmtId="0" fontId="83" fillId="0" borderId="10" xfId="0" applyFont="1" applyBorder="1" applyAlignment="1">
      <alignment vertical="top" wrapText="1"/>
    </xf>
    <xf numFmtId="0" fontId="83" fillId="0" borderId="0" xfId="0" applyFont="1" applyAlignment="1">
      <alignment horizontal="left" vertical="top" wrapText="1"/>
    </xf>
    <xf numFmtId="0" fontId="83" fillId="0" borderId="0" xfId="0" applyFont="1" applyAlignment="1">
      <alignment vertical="top" wrapText="1"/>
    </xf>
    <xf numFmtId="2" fontId="81" fillId="0" borderId="0" xfId="0" applyNumberFormat="1" applyFont="1" applyAlignment="1">
      <alignment horizontal="center" vertical="top" wrapText="1"/>
    </xf>
    <xf numFmtId="0" fontId="83" fillId="0" borderId="0" xfId="0" applyFont="1" applyAlignment="1">
      <alignment horizontal="right" vertical="center" inden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81" fillId="0" borderId="10" xfId="0" applyFont="1" applyBorder="1" applyAlignment="1">
      <alignment horizontal="left" vertical="top" wrapText="1"/>
    </xf>
    <xf numFmtId="0" fontId="84" fillId="0" borderId="10" xfId="0" applyFont="1" applyBorder="1" applyAlignment="1">
      <alignment horizontal="center" vertical="top" wrapText="1"/>
    </xf>
    <xf numFmtId="0" fontId="82" fillId="0" borderId="0" xfId="0" applyFont="1" applyAlignment="1">
      <alignment horizontal="center" vertical="top" wrapText="1"/>
    </xf>
    <xf numFmtId="0" fontId="81" fillId="0" borderId="0" xfId="0" applyFont="1" applyAlignment="1">
      <alignment horizontal="left" vertical="top"/>
    </xf>
    <xf numFmtId="188" fontId="81" fillId="0" borderId="0" xfId="0" applyNumberFormat="1" applyFont="1" applyAlignment="1">
      <alignment horizontal="center" vertical="top" wrapText="1"/>
    </xf>
    <xf numFmtId="2" fontId="81" fillId="0" borderId="0" xfId="0" applyNumberFormat="1" applyFont="1" applyAlignment="1">
      <alignment horizontal="center" vertical="center" wrapText="1"/>
    </xf>
    <xf numFmtId="0" fontId="85" fillId="0" borderId="0" xfId="0" applyFont="1" applyAlignment="1">
      <alignment vertical="top"/>
    </xf>
    <xf numFmtId="0" fontId="86" fillId="0" borderId="0" xfId="0" applyFont="1" applyAlignment="1">
      <alignment/>
    </xf>
    <xf numFmtId="0" fontId="86" fillId="0" borderId="0" xfId="0" applyFont="1" applyAlignment="1">
      <alignment vertical="top"/>
    </xf>
    <xf numFmtId="0" fontId="8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87" fillId="0" borderId="0" xfId="0" applyFont="1" applyAlignment="1">
      <alignment/>
    </xf>
    <xf numFmtId="0" fontId="86" fillId="0" borderId="0" xfId="0" applyFont="1" applyAlignment="1">
      <alignment horizontal="left" vertical="center" indent="1"/>
    </xf>
    <xf numFmtId="0" fontId="86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horizontal="left" vertical="center" indent="2"/>
    </xf>
    <xf numFmtId="2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3" fillId="0" borderId="0" xfId="0" applyFont="1" applyAlignment="1">
      <alignment horizontal="left" vertical="top"/>
    </xf>
    <xf numFmtId="0" fontId="81" fillId="0" borderId="11" xfId="0" applyFont="1" applyBorder="1" applyAlignment="1">
      <alignment horizontal="center" vertical="top"/>
    </xf>
    <xf numFmtId="0" fontId="86" fillId="0" borderId="10" xfId="0" applyFont="1" applyBorder="1" applyAlignment="1">
      <alignment vertical="top" wrapText="1"/>
    </xf>
    <xf numFmtId="3" fontId="81" fillId="0" borderId="10" xfId="0" applyNumberFormat="1" applyFont="1" applyBorder="1" applyAlignment="1">
      <alignment horizontal="center" vertical="top" wrapText="1"/>
    </xf>
    <xf numFmtId="0" fontId="86" fillId="0" borderId="10" xfId="0" applyFont="1" applyBorder="1" applyAlignment="1">
      <alignment horizontal="left" vertical="top" wrapText="1"/>
    </xf>
    <xf numFmtId="0" fontId="82" fillId="0" borderId="0" xfId="0" applyFont="1" applyAlignment="1">
      <alignment horizontal="center" vertical="center"/>
    </xf>
    <xf numFmtId="0" fontId="81" fillId="0" borderId="0" xfId="0" applyFont="1" applyAlignment="1">
      <alignment horizontal="center"/>
    </xf>
    <xf numFmtId="0" fontId="81" fillId="0" borderId="0" xfId="0" applyFont="1" applyAlignment="1">
      <alignment horizontal="center" vertical="top"/>
    </xf>
    <xf numFmtId="0" fontId="80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81" fillId="33" borderId="10" xfId="0" applyFont="1" applyFill="1" applyBorder="1" applyAlignment="1">
      <alignment horizontal="center" vertical="top" wrapText="1"/>
    </xf>
    <xf numFmtId="0" fontId="81" fillId="33" borderId="0" xfId="0" applyFont="1" applyFill="1" applyAlignment="1">
      <alignment vertical="top" wrapText="1"/>
    </xf>
    <xf numFmtId="0" fontId="82" fillId="0" borderId="0" xfId="0" applyFont="1" applyAlignment="1">
      <alignment horizont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center" vertical="top"/>
    </xf>
    <xf numFmtId="0" fontId="82" fillId="0" borderId="0" xfId="0" applyFont="1" applyAlignment="1">
      <alignment vertical="top"/>
    </xf>
    <xf numFmtId="0" fontId="80" fillId="0" borderId="0" xfId="0" applyFont="1" applyAlignment="1">
      <alignment horizontal="left"/>
    </xf>
    <xf numFmtId="0" fontId="81" fillId="0" borderId="0" xfId="0" applyFont="1" applyAlignment="1">
      <alignment horizontal="left" vertical="center"/>
    </xf>
    <xf numFmtId="0" fontId="81" fillId="0" borderId="0" xfId="0" applyFont="1" applyAlignment="1">
      <alignment horizontal="left"/>
    </xf>
    <xf numFmtId="0" fontId="5" fillId="0" borderId="10" xfId="0" applyFont="1" applyBorder="1" applyAlignment="1">
      <alignment vertical="top" wrapText="1"/>
    </xf>
    <xf numFmtId="0" fontId="81" fillId="5" borderId="0" xfId="0" applyFont="1" applyFill="1" applyAlignment="1">
      <alignment/>
    </xf>
    <xf numFmtId="0" fontId="81" fillId="33" borderId="0" xfId="0" applyFont="1" applyFill="1" applyAlignment="1">
      <alignment vertical="top"/>
    </xf>
    <xf numFmtId="0" fontId="81" fillId="33" borderId="0" xfId="0" applyFont="1" applyFill="1" applyAlignment="1">
      <alignment/>
    </xf>
    <xf numFmtId="0" fontId="81" fillId="0" borderId="10" xfId="0" applyFont="1" applyBorder="1" applyAlignment="1">
      <alignment/>
    </xf>
    <xf numFmtId="0" fontId="82" fillId="0" borderId="0" xfId="0" applyFont="1" applyAlignment="1">
      <alignment horizontal="left" vertical="top" wrapText="1"/>
    </xf>
    <xf numFmtId="0" fontId="86" fillId="0" borderId="10" xfId="0" applyFont="1" applyBorder="1" applyAlignment="1">
      <alignment horizontal="center" vertical="top" wrapText="1"/>
    </xf>
    <xf numFmtId="0" fontId="86" fillId="0" borderId="0" xfId="0" applyFont="1" applyAlignment="1">
      <alignment horizontal="center" vertical="top" wrapText="1"/>
    </xf>
    <xf numFmtId="0" fontId="86" fillId="0" borderId="0" xfId="0" applyFont="1" applyAlignment="1">
      <alignment vertical="top" wrapText="1"/>
    </xf>
    <xf numFmtId="0" fontId="85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86" fillId="0" borderId="0" xfId="0" applyFont="1" applyAlignment="1">
      <alignment horizontal="left"/>
    </xf>
    <xf numFmtId="0" fontId="86" fillId="0" borderId="0" xfId="0" applyFont="1" applyAlignment="1">
      <alignment horizontal="left" vertical="center"/>
    </xf>
    <xf numFmtId="0" fontId="81" fillId="34" borderId="10" xfId="0" applyFont="1" applyFill="1" applyBorder="1" applyAlignment="1">
      <alignment vertical="top" wrapText="1"/>
    </xf>
    <xf numFmtId="17" fontId="82" fillId="35" borderId="10" xfId="0" applyNumberFormat="1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82" fillId="35" borderId="10" xfId="0" applyFont="1" applyFill="1" applyBorder="1" applyAlignment="1">
      <alignment horizontal="center" vertical="top" wrapText="1"/>
    </xf>
    <xf numFmtId="0" fontId="81" fillId="35" borderId="10" xfId="0" applyFont="1" applyFill="1" applyBorder="1" applyAlignment="1">
      <alignment vertical="top" wrapText="1"/>
    </xf>
    <xf numFmtId="0" fontId="82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188" fontId="81" fillId="0" borderId="0" xfId="0" applyNumberFormat="1" applyFont="1" applyAlignment="1">
      <alignment horizontal="center" vertical="center" wrapText="1"/>
    </xf>
    <xf numFmtId="17" fontId="82" fillId="16" borderId="10" xfId="0" applyNumberFormat="1" applyFont="1" applyFill="1" applyBorder="1" applyAlignment="1">
      <alignment horizontal="center" vertical="top" wrapText="1"/>
    </xf>
    <xf numFmtId="0" fontId="81" fillId="16" borderId="10" xfId="0" applyFont="1" applyFill="1" applyBorder="1" applyAlignment="1">
      <alignment horizontal="center" vertical="top" wrapText="1"/>
    </xf>
    <xf numFmtId="3" fontId="81" fillId="16" borderId="10" xfId="0" applyNumberFormat="1" applyFont="1" applyFill="1" applyBorder="1" applyAlignment="1">
      <alignment horizontal="center" vertical="top" wrapText="1"/>
    </xf>
    <xf numFmtId="0" fontId="82" fillId="16" borderId="10" xfId="0" applyFont="1" applyFill="1" applyBorder="1" applyAlignment="1">
      <alignment horizontal="center" vertical="top" wrapText="1"/>
    </xf>
    <xf numFmtId="0" fontId="82" fillId="16" borderId="10" xfId="0" applyFont="1" applyFill="1" applyBorder="1" applyAlignment="1">
      <alignment horizontal="center" vertical="center" wrapText="1"/>
    </xf>
    <xf numFmtId="187" fontId="6" fillId="16" borderId="10" xfId="42" applyNumberFormat="1" applyFont="1" applyFill="1" applyBorder="1" applyAlignment="1">
      <alignment horizontal="right" vertical="center"/>
    </xf>
    <xf numFmtId="0" fontId="6" fillId="16" borderId="10" xfId="0" applyFont="1" applyFill="1" applyBorder="1" applyAlignment="1">
      <alignment horizontal="right" vertical="center" wrapText="1"/>
    </xf>
    <xf numFmtId="0" fontId="86" fillId="0" borderId="12" xfId="0" applyFont="1" applyBorder="1" applyAlignment="1">
      <alignment horizontal="center"/>
    </xf>
    <xf numFmtId="0" fontId="86" fillId="0" borderId="10" xfId="0" applyFont="1" applyBorder="1" applyAlignment="1">
      <alignment horizontal="center"/>
    </xf>
    <xf numFmtId="0" fontId="86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86" fillId="0" borderId="13" xfId="0" applyFont="1" applyBorder="1" applyAlignment="1">
      <alignment/>
    </xf>
    <xf numFmtId="0" fontId="86" fillId="0" borderId="11" xfId="0" applyFont="1" applyBorder="1" applyAlignment="1">
      <alignment/>
    </xf>
    <xf numFmtId="0" fontId="86" fillId="0" borderId="14" xfId="0" applyFont="1" applyBorder="1" applyAlignment="1">
      <alignment/>
    </xf>
    <xf numFmtId="0" fontId="86" fillId="0" borderId="15" xfId="0" applyFont="1" applyBorder="1" applyAlignment="1">
      <alignment/>
    </xf>
    <xf numFmtId="0" fontId="86" fillId="0" borderId="16" xfId="0" applyFont="1" applyBorder="1" applyAlignment="1">
      <alignment/>
    </xf>
    <xf numFmtId="0" fontId="86" fillId="0" borderId="14" xfId="0" applyFont="1" applyBorder="1" applyAlignment="1">
      <alignment horizontal="center"/>
    </xf>
    <xf numFmtId="0" fontId="85" fillId="35" borderId="10" xfId="0" applyFont="1" applyFill="1" applyBorder="1" applyAlignment="1">
      <alignment horizontal="center"/>
    </xf>
    <xf numFmtId="0" fontId="86" fillId="0" borderId="10" xfId="0" applyFont="1" applyBorder="1" applyAlignment="1">
      <alignment horizontal="center" vertical="center"/>
    </xf>
    <xf numFmtId="0" fontId="86" fillId="35" borderId="10" xfId="0" applyFont="1" applyFill="1" applyBorder="1" applyAlignment="1">
      <alignment/>
    </xf>
    <xf numFmtId="0" fontId="81" fillId="35" borderId="10" xfId="0" applyFont="1" applyFill="1" applyBorder="1" applyAlignment="1">
      <alignment horizontal="center" vertical="top" wrapText="1"/>
    </xf>
    <xf numFmtId="2" fontId="81" fillId="35" borderId="10" xfId="0" applyNumberFormat="1" applyFont="1" applyFill="1" applyBorder="1" applyAlignment="1">
      <alignment horizontal="center" vertical="top" wrapText="1"/>
    </xf>
    <xf numFmtId="3" fontId="81" fillId="35" borderId="10" xfId="0" applyNumberFormat="1" applyFont="1" applyFill="1" applyBorder="1" applyAlignment="1">
      <alignment horizontal="center" vertical="top" wrapText="1"/>
    </xf>
    <xf numFmtId="2" fontId="5" fillId="35" borderId="10" xfId="0" applyNumberFormat="1" applyFont="1" applyFill="1" applyBorder="1" applyAlignment="1">
      <alignment horizontal="center" vertical="top" wrapText="1"/>
    </xf>
    <xf numFmtId="2" fontId="82" fillId="35" borderId="10" xfId="0" applyNumberFormat="1" applyFont="1" applyFill="1" applyBorder="1" applyAlignment="1">
      <alignment horizontal="center" vertical="top" wrapText="1"/>
    </xf>
    <xf numFmtId="0" fontId="86" fillId="0" borderId="0" xfId="0" applyFont="1" applyAlignment="1">
      <alignment horizontal="center"/>
    </xf>
    <xf numFmtId="0" fontId="86" fillId="35" borderId="13" xfId="0" applyFont="1" applyFill="1" applyBorder="1" applyAlignment="1">
      <alignment/>
    </xf>
    <xf numFmtId="0" fontId="86" fillId="35" borderId="11" xfId="0" applyFont="1" applyFill="1" applyBorder="1" applyAlignment="1">
      <alignment/>
    </xf>
    <xf numFmtId="0" fontId="86" fillId="35" borderId="16" xfId="0" applyFont="1" applyFill="1" applyBorder="1" applyAlignment="1">
      <alignment/>
    </xf>
    <xf numFmtId="0" fontId="86" fillId="35" borderId="0" xfId="0" applyFont="1" applyFill="1" applyAlignment="1">
      <alignment/>
    </xf>
    <xf numFmtId="0" fontId="86" fillId="35" borderId="17" xfId="0" applyFont="1" applyFill="1" applyBorder="1" applyAlignment="1">
      <alignment/>
    </xf>
    <xf numFmtId="0" fontId="86" fillId="35" borderId="18" xfId="0" applyFont="1" applyFill="1" applyBorder="1" applyAlignment="1">
      <alignment/>
    </xf>
    <xf numFmtId="0" fontId="86" fillId="0" borderId="17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20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/>
    </xf>
    <xf numFmtId="0" fontId="14" fillId="0" borderId="12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19" xfId="0" applyFont="1" applyBorder="1" applyAlignment="1">
      <alignment horizontal="left"/>
    </xf>
    <xf numFmtId="0" fontId="14" fillId="0" borderId="0" xfId="0" applyFont="1" applyAlignment="1">
      <alignment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80" fillId="0" borderId="12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80" fillId="0" borderId="19" xfId="0" applyFont="1" applyBorder="1" applyAlignment="1">
      <alignment/>
    </xf>
    <xf numFmtId="0" fontId="80" fillId="0" borderId="22" xfId="0" applyFont="1" applyBorder="1" applyAlignment="1">
      <alignment/>
    </xf>
    <xf numFmtId="0" fontId="5" fillId="0" borderId="17" xfId="0" applyFont="1" applyBorder="1" applyAlignment="1">
      <alignment/>
    </xf>
    <xf numFmtId="0" fontId="80" fillId="0" borderId="18" xfId="0" applyFont="1" applyBorder="1" applyAlignment="1">
      <alignment/>
    </xf>
    <xf numFmtId="0" fontId="80" fillId="0" borderId="2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81" fillId="0" borderId="22" xfId="0" applyFont="1" applyBorder="1" applyAlignment="1">
      <alignment vertical="top" wrapText="1"/>
    </xf>
    <xf numFmtId="0" fontId="88" fillId="0" borderId="10" xfId="0" applyFont="1" applyBorder="1" applyAlignment="1">
      <alignment vertical="center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/>
    </xf>
    <xf numFmtId="0" fontId="81" fillId="36" borderId="22" xfId="0" applyFont="1" applyFill="1" applyBorder="1" applyAlignment="1">
      <alignment vertical="center"/>
    </xf>
    <xf numFmtId="0" fontId="81" fillId="0" borderId="19" xfId="0" applyFont="1" applyBorder="1" applyAlignment="1">
      <alignment/>
    </xf>
    <xf numFmtId="0" fontId="81" fillId="0" borderId="20" xfId="0" applyFont="1" applyBorder="1" applyAlignment="1">
      <alignment/>
    </xf>
    <xf numFmtId="0" fontId="89" fillId="0" borderId="21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/>
    </xf>
    <xf numFmtId="0" fontId="81" fillId="0" borderId="22" xfId="0" applyFont="1" applyBorder="1" applyAlignment="1">
      <alignment vertical="center" wrapText="1"/>
    </xf>
    <xf numFmtId="0" fontId="89" fillId="36" borderId="21" xfId="0" applyFont="1" applyFill="1" applyBorder="1" applyAlignment="1">
      <alignment horizontal="center" vertical="center"/>
    </xf>
    <xf numFmtId="0" fontId="89" fillId="36" borderId="22" xfId="0" applyFont="1" applyFill="1" applyBorder="1" applyAlignment="1">
      <alignment horizontal="center" vertical="center"/>
    </xf>
    <xf numFmtId="0" fontId="89" fillId="36" borderId="21" xfId="0" applyFont="1" applyFill="1" applyBorder="1" applyAlignment="1">
      <alignment horizontal="center" vertical="center" wrapText="1"/>
    </xf>
    <xf numFmtId="0" fontId="89" fillId="36" borderId="22" xfId="0" applyFont="1" applyFill="1" applyBorder="1" applyAlignment="1">
      <alignment horizontal="center" vertical="center" wrapText="1"/>
    </xf>
    <xf numFmtId="0" fontId="89" fillId="0" borderId="16" xfId="0" applyFont="1" applyBorder="1" applyAlignment="1">
      <alignment vertical="center"/>
    </xf>
    <xf numFmtId="0" fontId="81" fillId="0" borderId="0" xfId="0" applyFont="1" applyAlignment="1">
      <alignment vertical="center"/>
    </xf>
    <xf numFmtId="0" fontId="86" fillId="33" borderId="10" xfId="0" applyFont="1" applyFill="1" applyBorder="1" applyAlignment="1">
      <alignment horizontal="center"/>
    </xf>
    <xf numFmtId="0" fontId="86" fillId="33" borderId="14" xfId="0" applyFont="1" applyFill="1" applyBorder="1" applyAlignment="1">
      <alignment/>
    </xf>
    <xf numFmtId="0" fontId="86" fillId="33" borderId="15" xfId="0" applyFont="1" applyFill="1" applyBorder="1" applyAlignment="1">
      <alignment/>
    </xf>
    <xf numFmtId="0" fontId="86" fillId="35" borderId="13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right" vertical="top" wrapText="1"/>
    </xf>
    <xf numFmtId="0" fontId="81" fillId="37" borderId="10" xfId="0" applyFont="1" applyFill="1" applyBorder="1" applyAlignment="1">
      <alignment horizontal="center" vertical="top" wrapText="1"/>
    </xf>
    <xf numFmtId="2" fontId="81" fillId="37" borderId="10" xfId="0" applyNumberFormat="1" applyFont="1" applyFill="1" applyBorder="1" applyAlignment="1">
      <alignment horizontal="center" vertical="top" wrapText="1"/>
    </xf>
    <xf numFmtId="0" fontId="82" fillId="16" borderId="10" xfId="0" applyFont="1" applyFill="1" applyBorder="1" applyAlignment="1">
      <alignment horizontal="right" vertical="center" wrapText="1"/>
    </xf>
    <xf numFmtId="187" fontId="82" fillId="16" borderId="10" xfId="42" applyNumberFormat="1" applyFont="1" applyFill="1" applyBorder="1" applyAlignment="1">
      <alignment horizontal="right" vertical="center" wrapText="1"/>
    </xf>
    <xf numFmtId="188" fontId="82" fillId="16" borderId="10" xfId="0" applyNumberFormat="1" applyFont="1" applyFill="1" applyBorder="1" applyAlignment="1">
      <alignment horizontal="right" vertical="center" wrapText="1"/>
    </xf>
    <xf numFmtId="0" fontId="81" fillId="0" borderId="10" xfId="0" applyFont="1" applyBorder="1" applyAlignment="1">
      <alignment horizontal="center" vertical="top"/>
    </xf>
    <xf numFmtId="2" fontId="81" fillId="0" borderId="10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82" fillId="35" borderId="2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0" fontId="87" fillId="0" borderId="10" xfId="0" applyFont="1" applyBorder="1" applyAlignment="1">
      <alignment vertical="top" wrapText="1"/>
    </xf>
    <xf numFmtId="0" fontId="87" fillId="0" borderId="0" xfId="0" applyFont="1" applyAlignment="1">
      <alignment vertical="top" wrapText="1"/>
    </xf>
    <xf numFmtId="0" fontId="85" fillId="0" borderId="10" xfId="0" applyFont="1" applyBorder="1" applyAlignment="1">
      <alignment horizontal="center" vertical="center"/>
    </xf>
    <xf numFmtId="0" fontId="81" fillId="0" borderId="21" xfId="0" applyFont="1" applyBorder="1" applyAlignment="1">
      <alignment/>
    </xf>
    <xf numFmtId="0" fontId="81" fillId="0" borderId="22" xfId="0" applyFont="1" applyBorder="1" applyAlignment="1">
      <alignment/>
    </xf>
    <xf numFmtId="0" fontId="81" fillId="0" borderId="12" xfId="0" applyFont="1" applyBorder="1" applyAlignment="1">
      <alignment/>
    </xf>
    <xf numFmtId="0" fontId="81" fillId="0" borderId="10" xfId="0" applyFont="1" applyBorder="1" applyAlignment="1">
      <alignment horizontal="center"/>
    </xf>
    <xf numFmtId="0" fontId="81" fillId="0" borderId="21" xfId="0" applyFont="1" applyBorder="1" applyAlignment="1">
      <alignment horizontal="center"/>
    </xf>
    <xf numFmtId="0" fontId="81" fillId="0" borderId="22" xfId="0" applyFont="1" applyBorder="1" applyAlignment="1">
      <alignment horizontal="center"/>
    </xf>
    <xf numFmtId="0" fontId="81" fillId="0" borderId="12" xfId="0" applyFont="1" applyBorder="1" applyAlignment="1">
      <alignment horizontal="center"/>
    </xf>
    <xf numFmtId="0" fontId="85" fillId="35" borderId="10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top" wrapText="1"/>
    </xf>
    <xf numFmtId="0" fontId="86" fillId="0" borderId="10" xfId="0" applyFont="1" applyBorder="1" applyAlignment="1">
      <alignment horizontal="center" vertical="top"/>
    </xf>
    <xf numFmtId="17" fontId="82" fillId="0" borderId="0" xfId="0" applyNumberFormat="1" applyFont="1" applyAlignment="1">
      <alignment horizontal="center" vertical="top" wrapText="1"/>
    </xf>
    <xf numFmtId="17" fontId="86" fillId="0" borderId="10" xfId="0" applyNumberFormat="1" applyFont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6" fillId="0" borderId="10" xfId="0" applyFont="1" applyBorder="1" applyAlignment="1">
      <alignment wrapText="1"/>
    </xf>
    <xf numFmtId="0" fontId="86" fillId="0" borderId="0" xfId="0" applyFont="1" applyAlignment="1">
      <alignment horizontal="center" vertical="top"/>
    </xf>
    <xf numFmtId="17" fontId="82" fillId="35" borderId="14" xfId="0" applyNumberFormat="1" applyFont="1" applyFill="1" applyBorder="1" applyAlignment="1">
      <alignment horizontal="center" vertical="top" wrapText="1"/>
    </xf>
    <xf numFmtId="17" fontId="82" fillId="35" borderId="15" xfId="0" applyNumberFormat="1" applyFont="1" applyFill="1" applyBorder="1" applyAlignment="1">
      <alignment horizontal="center" vertical="top" wrapText="1"/>
    </xf>
    <xf numFmtId="17" fontId="82" fillId="35" borderId="23" xfId="0" applyNumberFormat="1" applyFont="1" applyFill="1" applyBorder="1" applyAlignment="1">
      <alignment horizontal="center" vertical="top" wrapText="1"/>
    </xf>
    <xf numFmtId="2" fontId="81" fillId="35" borderId="10" xfId="0" applyNumberFormat="1" applyFont="1" applyFill="1" applyBorder="1" applyAlignment="1">
      <alignment vertical="top" wrapText="1"/>
    </xf>
    <xf numFmtId="2" fontId="0" fillId="0" borderId="0" xfId="0" applyNumberFormat="1" applyAlignment="1">
      <alignment/>
    </xf>
    <xf numFmtId="2" fontId="81" fillId="33" borderId="10" xfId="0" applyNumberFormat="1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center" vertical="top" wrapText="1"/>
    </xf>
    <xf numFmtId="3" fontId="81" fillId="33" borderId="10" xfId="0" applyNumberFormat="1" applyFont="1" applyFill="1" applyBorder="1" applyAlignment="1">
      <alignment horizontal="center" vertical="top" wrapText="1"/>
    </xf>
    <xf numFmtId="0" fontId="82" fillId="33" borderId="10" xfId="0" applyFont="1" applyFill="1" applyBorder="1" applyAlignment="1">
      <alignment horizontal="center"/>
    </xf>
    <xf numFmtId="0" fontId="82" fillId="0" borderId="10" xfId="0" applyFont="1" applyBorder="1" applyAlignment="1">
      <alignment horizontal="center" wrapText="1"/>
    </xf>
    <xf numFmtId="0" fontId="82" fillId="0" borderId="10" xfId="0" applyFont="1" applyBorder="1" applyAlignment="1">
      <alignment horizontal="center"/>
    </xf>
    <xf numFmtId="0" fontId="81" fillId="33" borderId="10" xfId="0" applyFont="1" applyFill="1" applyBorder="1" applyAlignment="1">
      <alignment horizontal="center"/>
    </xf>
    <xf numFmtId="0" fontId="82" fillId="0" borderId="23" xfId="0" applyFont="1" applyBorder="1" applyAlignment="1">
      <alignment horizontal="center" wrapText="1"/>
    </xf>
    <xf numFmtId="0" fontId="82" fillId="33" borderId="21" xfId="0" applyFont="1" applyFill="1" applyBorder="1" applyAlignment="1">
      <alignment horizontal="center"/>
    </xf>
    <xf numFmtId="0" fontId="82" fillId="0" borderId="24" xfId="0" applyFont="1" applyBorder="1" applyAlignment="1">
      <alignment horizontal="center" wrapText="1"/>
    </xf>
    <xf numFmtId="0" fontId="82" fillId="0" borderId="21" xfId="0" applyFont="1" applyBorder="1" applyAlignment="1">
      <alignment horizontal="center" wrapText="1"/>
    </xf>
    <xf numFmtId="0" fontId="82" fillId="0" borderId="21" xfId="0" applyFont="1" applyBorder="1" applyAlignment="1">
      <alignment horizontal="center"/>
    </xf>
    <xf numFmtId="0" fontId="82" fillId="33" borderId="10" xfId="0" applyFont="1" applyFill="1" applyBorder="1" applyAlignment="1">
      <alignment horizontal="center" wrapText="1"/>
    </xf>
    <xf numFmtId="0" fontId="82" fillId="35" borderId="10" xfId="0" applyFont="1" applyFill="1" applyBorder="1" applyAlignment="1">
      <alignment horizontal="center" wrapText="1"/>
    </xf>
    <xf numFmtId="0" fontId="82" fillId="35" borderId="10" xfId="0" applyFont="1" applyFill="1" applyBorder="1" applyAlignment="1">
      <alignment horizontal="center"/>
    </xf>
    <xf numFmtId="0" fontId="82" fillId="33" borderId="10" xfId="0" applyFont="1" applyFill="1" applyBorder="1" applyAlignment="1">
      <alignment/>
    </xf>
    <xf numFmtId="0" fontId="82" fillId="33" borderId="0" xfId="0" applyFont="1" applyFill="1" applyAlignment="1">
      <alignment/>
    </xf>
    <xf numFmtId="0" fontId="88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187" fontId="6" fillId="4" borderId="10" xfId="42" applyNumberFormat="1" applyFont="1" applyFill="1" applyBorder="1" applyAlignment="1">
      <alignment horizontal="right" vertical="top" wrapText="1"/>
    </xf>
    <xf numFmtId="187" fontId="6" fillId="16" borderId="10" xfId="42" applyNumberFormat="1" applyFont="1" applyFill="1" applyBorder="1" applyAlignment="1">
      <alignment horizontal="right" vertical="top" wrapText="1"/>
    </xf>
    <xf numFmtId="187" fontId="5" fillId="0" borderId="10" xfId="42" applyNumberFormat="1" applyFont="1" applyBorder="1" applyAlignment="1">
      <alignment horizontal="right" vertical="center" wrapText="1"/>
    </xf>
    <xf numFmtId="187" fontId="6" fillId="0" borderId="10" xfId="42" applyNumberFormat="1" applyFont="1" applyBorder="1" applyAlignment="1">
      <alignment horizontal="right" vertical="center"/>
    </xf>
    <xf numFmtId="0" fontId="81" fillId="0" borderId="10" xfId="0" applyFont="1" applyBorder="1" applyAlignment="1">
      <alignment horizontal="right" vertical="top" wrapText="1"/>
    </xf>
    <xf numFmtId="0" fontId="6" fillId="16" borderId="10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82" fillId="4" borderId="10" xfId="0" applyFont="1" applyFill="1" applyBorder="1" applyAlignment="1">
      <alignment horizontal="right" vertical="top" wrapText="1"/>
    </xf>
    <xf numFmtId="0" fontId="82" fillId="4" borderId="10" xfId="0" applyFont="1" applyFill="1" applyBorder="1" applyAlignment="1">
      <alignment horizontal="right" vertical="center" wrapText="1"/>
    </xf>
    <xf numFmtId="0" fontId="82" fillId="16" borderId="10" xfId="0" applyFont="1" applyFill="1" applyBorder="1" applyAlignment="1">
      <alignment horizontal="right" vertical="top" wrapText="1"/>
    </xf>
    <xf numFmtId="0" fontId="82" fillId="0" borderId="10" xfId="0" applyFont="1" applyBorder="1" applyAlignment="1">
      <alignment horizontal="right" vertical="top" wrapText="1"/>
    </xf>
    <xf numFmtId="0" fontId="81" fillId="33" borderId="10" xfId="0" applyFont="1" applyFill="1" applyBorder="1" applyAlignment="1">
      <alignment horizontal="right" vertical="top" wrapText="1"/>
    </xf>
    <xf numFmtId="0" fontId="82" fillId="33" borderId="10" xfId="0" applyFont="1" applyFill="1" applyBorder="1" applyAlignment="1">
      <alignment horizontal="right" vertical="top" wrapText="1"/>
    </xf>
    <xf numFmtId="187" fontId="82" fillId="4" borderId="10" xfId="42" applyNumberFormat="1" applyFont="1" applyFill="1" applyBorder="1" applyAlignment="1">
      <alignment horizontal="right" vertical="top" wrapText="1"/>
    </xf>
    <xf numFmtId="3" fontId="82" fillId="4" borderId="10" xfId="0" applyNumberFormat="1" applyFont="1" applyFill="1" applyBorder="1" applyAlignment="1">
      <alignment horizontal="right" vertical="top"/>
    </xf>
    <xf numFmtId="3" fontId="82" fillId="4" borderId="10" xfId="42" applyNumberFormat="1" applyFont="1" applyFill="1" applyBorder="1" applyAlignment="1">
      <alignment horizontal="right" vertical="center" wrapText="1"/>
    </xf>
    <xf numFmtId="187" fontId="82" fillId="16" borderId="10" xfId="42" applyNumberFormat="1" applyFont="1" applyFill="1" applyBorder="1" applyAlignment="1">
      <alignment horizontal="right" vertical="top" wrapText="1"/>
    </xf>
    <xf numFmtId="187" fontId="81" fillId="33" borderId="10" xfId="42" applyNumberFormat="1" applyFont="1" applyFill="1" applyBorder="1" applyAlignment="1">
      <alignment horizontal="right" vertical="top" wrapText="1"/>
    </xf>
    <xf numFmtId="0" fontId="82" fillId="0" borderId="10" xfId="42" applyNumberFormat="1" applyFont="1" applyBorder="1" applyAlignment="1">
      <alignment horizontal="right" vertical="center" wrapText="1"/>
    </xf>
    <xf numFmtId="188" fontId="82" fillId="0" borderId="10" xfId="0" applyNumberFormat="1" applyFont="1" applyBorder="1" applyAlignment="1">
      <alignment horizontal="right" vertical="top" wrapText="1"/>
    </xf>
    <xf numFmtId="2" fontId="82" fillId="0" borderId="10" xfId="0" applyNumberFormat="1" applyFont="1" applyBorder="1" applyAlignment="1">
      <alignment horizontal="right" vertical="center" wrapText="1"/>
    </xf>
    <xf numFmtId="188" fontId="82" fillId="16" borderId="10" xfId="0" applyNumberFormat="1" applyFont="1" applyFill="1" applyBorder="1" applyAlignment="1">
      <alignment horizontal="right" vertical="top" wrapText="1"/>
    </xf>
    <xf numFmtId="188" fontId="81" fillId="33" borderId="10" xfId="0" applyNumberFormat="1" applyFont="1" applyFill="1" applyBorder="1" applyAlignment="1">
      <alignment horizontal="right" vertical="top" wrapText="1"/>
    </xf>
    <xf numFmtId="0" fontId="86" fillId="35" borderId="16" xfId="0" applyFont="1" applyFill="1" applyBorder="1" applyAlignment="1">
      <alignment horizontal="center"/>
    </xf>
    <xf numFmtId="0" fontId="86" fillId="35" borderId="14" xfId="0" applyFont="1" applyFill="1" applyBorder="1" applyAlignment="1">
      <alignment horizontal="center"/>
    </xf>
    <xf numFmtId="0" fontId="86" fillId="35" borderId="10" xfId="0" applyFont="1" applyFill="1" applyBorder="1" applyAlignment="1">
      <alignment horizontal="center"/>
    </xf>
    <xf numFmtId="0" fontId="86" fillId="35" borderId="21" xfId="0" applyFont="1" applyFill="1" applyBorder="1" applyAlignment="1">
      <alignment horizontal="center"/>
    </xf>
    <xf numFmtId="0" fontId="86" fillId="35" borderId="22" xfId="0" applyFont="1" applyFill="1" applyBorder="1" applyAlignment="1">
      <alignment horizontal="center"/>
    </xf>
    <xf numFmtId="0" fontId="86" fillId="33" borderId="16" xfId="0" applyFont="1" applyFill="1" applyBorder="1" applyAlignment="1">
      <alignment horizontal="center"/>
    </xf>
    <xf numFmtId="0" fontId="86" fillId="33" borderId="22" xfId="0" applyFont="1" applyFill="1" applyBorder="1" applyAlignment="1">
      <alignment horizontal="center"/>
    </xf>
    <xf numFmtId="0" fontId="86" fillId="33" borderId="13" xfId="0" applyFont="1" applyFill="1" applyBorder="1" applyAlignment="1">
      <alignment horizontal="center"/>
    </xf>
    <xf numFmtId="0" fontId="86" fillId="33" borderId="21" xfId="0" applyFont="1" applyFill="1" applyBorder="1" applyAlignment="1">
      <alignment horizontal="center"/>
    </xf>
    <xf numFmtId="0" fontId="86" fillId="33" borderId="14" xfId="0" applyFont="1" applyFill="1" applyBorder="1" applyAlignment="1">
      <alignment horizontal="center"/>
    </xf>
    <xf numFmtId="0" fontId="90" fillId="33" borderId="10" xfId="0" applyFont="1" applyFill="1" applyBorder="1" applyAlignment="1">
      <alignment horizontal="center" vertical="top" wrapText="1"/>
    </xf>
    <xf numFmtId="187" fontId="5" fillId="33" borderId="10" xfId="42" applyNumberFormat="1" applyFont="1" applyFill="1" applyBorder="1" applyAlignment="1">
      <alignment horizontal="center" vertical="top" wrapText="1"/>
    </xf>
    <xf numFmtId="0" fontId="81" fillId="33" borderId="10" xfId="0" applyFont="1" applyFill="1" applyBorder="1" applyAlignment="1">
      <alignment vertical="top" wrapText="1"/>
    </xf>
    <xf numFmtId="2" fontId="90" fillId="33" borderId="10" xfId="0" applyNumberFormat="1" applyFont="1" applyFill="1" applyBorder="1" applyAlignment="1">
      <alignment horizontal="center" vertical="top" wrapText="1"/>
    </xf>
    <xf numFmtId="43" fontId="5" fillId="33" borderId="10" xfId="42" applyFont="1" applyFill="1" applyBorder="1" applyAlignment="1">
      <alignment horizontal="center" vertical="top" wrapText="1"/>
    </xf>
    <xf numFmtId="0" fontId="91" fillId="0" borderId="10" xfId="0" applyFont="1" applyBorder="1" applyAlignment="1">
      <alignment horizontal="center" vertical="center"/>
    </xf>
    <xf numFmtId="0" fontId="82" fillId="38" borderId="10" xfId="0" applyFont="1" applyFill="1" applyBorder="1" applyAlignment="1">
      <alignment horizontal="center" vertical="center" wrapText="1"/>
    </xf>
    <xf numFmtId="17" fontId="82" fillId="38" borderId="10" xfId="0" applyNumberFormat="1" applyFont="1" applyFill="1" applyBorder="1" applyAlignment="1">
      <alignment horizontal="center" vertical="top" wrapText="1"/>
    </xf>
    <xf numFmtId="0" fontId="82" fillId="38" borderId="10" xfId="0" applyFont="1" applyFill="1" applyBorder="1" applyAlignment="1">
      <alignment vertical="center" wrapText="1"/>
    </xf>
    <xf numFmtId="0" fontId="82" fillId="38" borderId="10" xfId="0" applyFont="1" applyFill="1" applyBorder="1" applyAlignment="1">
      <alignment horizontal="center" vertical="top" wrapText="1"/>
    </xf>
    <xf numFmtId="1" fontId="81" fillId="35" borderId="10" xfId="0" applyNumberFormat="1" applyFont="1" applyFill="1" applyBorder="1" applyAlignment="1">
      <alignment horizontal="center" vertical="top" wrapText="1"/>
    </xf>
    <xf numFmtId="49" fontId="86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86" fillId="33" borderId="10" xfId="0" applyFont="1" applyFill="1" applyBorder="1" applyAlignment="1">
      <alignment horizontal="center" vertical="top" wrapText="1"/>
    </xf>
    <xf numFmtId="49" fontId="86" fillId="33" borderId="10" xfId="0" applyNumberFormat="1" applyFont="1" applyFill="1" applyBorder="1" applyAlignment="1">
      <alignment horizontal="center" vertical="top" wrapText="1"/>
    </xf>
    <xf numFmtId="187" fontId="5" fillId="35" borderId="10" xfId="0" applyNumberFormat="1" applyFont="1" applyFill="1" applyBorder="1" applyAlignment="1">
      <alignment vertical="top" wrapText="1"/>
    </xf>
    <xf numFmtId="187" fontId="5" fillId="35" borderId="10" xfId="42" applyNumberFormat="1" applyFont="1" applyFill="1" applyBorder="1" applyAlignment="1">
      <alignment horizontal="center" vertical="top" wrapText="1"/>
    </xf>
    <xf numFmtId="189" fontId="81" fillId="35" borderId="10" xfId="42" applyNumberFormat="1" applyFont="1" applyFill="1" applyBorder="1" applyAlignment="1">
      <alignment horizontal="center" vertical="top" wrapText="1"/>
    </xf>
    <xf numFmtId="3" fontId="81" fillId="35" borderId="10" xfId="0" applyNumberFormat="1" applyFont="1" applyFill="1" applyBorder="1" applyAlignment="1">
      <alignment vertical="top" wrapText="1"/>
    </xf>
    <xf numFmtId="4" fontId="81" fillId="35" borderId="10" xfId="0" applyNumberFormat="1" applyFont="1" applyFill="1" applyBorder="1" applyAlignment="1">
      <alignment vertical="top" wrapText="1"/>
    </xf>
    <xf numFmtId="3" fontId="5" fillId="35" borderId="10" xfId="0" applyNumberFormat="1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16" fontId="86" fillId="0" borderId="10" xfId="0" applyNumberFormat="1" applyFont="1" applyBorder="1" applyAlignment="1">
      <alignment horizontal="center" vertical="top" wrapText="1"/>
    </xf>
    <xf numFmtId="191" fontId="86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81" fillId="38" borderId="10" xfId="0" applyFont="1" applyFill="1" applyBorder="1" applyAlignment="1">
      <alignment horizontal="center"/>
    </xf>
    <xf numFmtId="9" fontId="81" fillId="0" borderId="10" xfId="57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86" fillId="0" borderId="21" xfId="0" applyFont="1" applyBorder="1" applyAlignment="1">
      <alignment horizontal="left" vertical="top" wrapText="1"/>
    </xf>
    <xf numFmtId="0" fontId="86" fillId="0" borderId="22" xfId="0" applyFont="1" applyBorder="1" applyAlignment="1">
      <alignment horizontal="left" vertical="top" wrapText="1"/>
    </xf>
    <xf numFmtId="0" fontId="86" fillId="0" borderId="12" xfId="0" applyFont="1" applyBorder="1" applyAlignment="1">
      <alignment horizontal="left" vertical="top" wrapText="1"/>
    </xf>
    <xf numFmtId="0" fontId="86" fillId="0" borderId="21" xfId="0" applyFont="1" applyBorder="1" applyAlignment="1">
      <alignment horizontal="center" vertical="top" wrapText="1"/>
    </xf>
    <xf numFmtId="0" fontId="86" fillId="0" borderId="22" xfId="0" applyFont="1" applyBorder="1" applyAlignment="1">
      <alignment horizontal="center" vertical="top" wrapText="1"/>
    </xf>
    <xf numFmtId="0" fontId="86" fillId="0" borderId="12" xfId="0" applyFont="1" applyBorder="1" applyAlignment="1">
      <alignment horizontal="center" vertical="top" wrapText="1"/>
    </xf>
    <xf numFmtId="17" fontId="82" fillId="35" borderId="10" xfId="0" applyNumberFormat="1" applyFont="1" applyFill="1" applyBorder="1" applyAlignment="1">
      <alignment horizontal="center" vertical="top"/>
    </xf>
    <xf numFmtId="0" fontId="82" fillId="35" borderId="10" xfId="0" applyFont="1" applyFill="1" applyBorder="1" applyAlignment="1">
      <alignment horizontal="center" vertical="top"/>
    </xf>
    <xf numFmtId="0" fontId="85" fillId="13" borderId="10" xfId="0" applyFont="1" applyFill="1" applyBorder="1" applyAlignment="1">
      <alignment horizontal="center" vertical="top"/>
    </xf>
    <xf numFmtId="0" fontId="86" fillId="35" borderId="10" xfId="0" applyFont="1" applyFill="1" applyBorder="1" applyAlignment="1">
      <alignment horizontal="center" vertical="top"/>
    </xf>
    <xf numFmtId="0" fontId="85" fillId="0" borderId="10" xfId="0" applyFont="1" applyBorder="1" applyAlignment="1">
      <alignment horizontal="center" vertical="top"/>
    </xf>
    <xf numFmtId="0" fontId="86" fillId="13" borderId="10" xfId="0" applyFont="1" applyFill="1" applyBorder="1" applyAlignment="1">
      <alignment vertical="top"/>
    </xf>
    <xf numFmtId="9" fontId="86" fillId="0" borderId="10" xfId="57" applyFont="1" applyBorder="1" applyAlignment="1">
      <alignment horizontal="center" vertical="top"/>
    </xf>
    <xf numFmtId="9" fontId="86" fillId="35" borderId="10" xfId="57" applyFont="1" applyFill="1" applyBorder="1" applyAlignment="1">
      <alignment horizontal="center" vertical="top"/>
    </xf>
    <xf numFmtId="190" fontId="86" fillId="13" borderId="10" xfId="57" applyNumberFormat="1" applyFont="1" applyFill="1" applyBorder="1" applyAlignment="1">
      <alignment vertical="top"/>
    </xf>
    <xf numFmtId="0" fontId="86" fillId="0" borderId="10" xfId="0" applyFont="1" applyBorder="1" applyAlignment="1">
      <alignment vertical="top"/>
    </xf>
    <xf numFmtId="9" fontId="86" fillId="13" borderId="10" xfId="57" applyFont="1" applyFill="1" applyBorder="1" applyAlignment="1">
      <alignment vertical="top"/>
    </xf>
    <xf numFmtId="0" fontId="85" fillId="0" borderId="10" xfId="0" applyFont="1" applyBorder="1" applyAlignment="1">
      <alignment vertical="top"/>
    </xf>
    <xf numFmtId="0" fontId="92" fillId="0" borderId="0" xfId="0" applyFont="1" applyAlignment="1">
      <alignment horizontal="center" vertical="top" wrapText="1"/>
    </xf>
    <xf numFmtId="0" fontId="92" fillId="0" borderId="0" xfId="0" applyFont="1" applyAlignment="1">
      <alignment horizontal="left" vertical="top" wrapText="1"/>
    </xf>
    <xf numFmtId="0" fontId="92" fillId="0" borderId="0" xfId="0" applyFont="1" applyAlignment="1">
      <alignment horizontal="center" vertical="top"/>
    </xf>
    <xf numFmtId="0" fontId="93" fillId="0" borderId="0" xfId="0" applyFont="1" applyAlignment="1">
      <alignment vertical="top"/>
    </xf>
    <xf numFmtId="0" fontId="92" fillId="0" borderId="0" xfId="0" applyFont="1" applyAlignment="1">
      <alignment vertical="top"/>
    </xf>
    <xf numFmtId="0" fontId="94" fillId="0" borderId="0" xfId="0" applyFont="1" applyAlignment="1">
      <alignment/>
    </xf>
    <xf numFmtId="0" fontId="85" fillId="0" borderId="0" xfId="0" applyFont="1" applyAlignment="1">
      <alignment horizontal="center"/>
    </xf>
    <xf numFmtId="9" fontId="81" fillId="38" borderId="10" xfId="57" applyFont="1" applyFill="1" applyBorder="1" applyAlignment="1">
      <alignment horizontal="center"/>
    </xf>
    <xf numFmtId="0" fontId="85" fillId="33" borderId="10" xfId="0" applyFont="1" applyFill="1" applyBorder="1" applyAlignment="1">
      <alignment horizontal="center"/>
    </xf>
    <xf numFmtId="0" fontId="14" fillId="0" borderId="10" xfId="61" applyFont="1" applyBorder="1" applyAlignment="1">
      <alignment horizontal="center"/>
      <protection/>
    </xf>
    <xf numFmtId="17" fontId="95" fillId="0" borderId="10" xfId="47" applyNumberFormat="1" applyFont="1" applyFill="1" applyBorder="1" applyAlignment="1">
      <alignment horizontal="center"/>
    </xf>
    <xf numFmtId="17" fontId="95" fillId="0" borderId="10" xfId="47" applyNumberFormat="1" applyFont="1" applyFill="1" applyBorder="1" applyAlignment="1" quotePrefix="1">
      <alignment horizontal="center"/>
    </xf>
    <xf numFmtId="0" fontId="86" fillId="33" borderId="10" xfId="0" applyFont="1" applyFill="1" applyBorder="1" applyAlignment="1">
      <alignment/>
    </xf>
    <xf numFmtId="0" fontId="85" fillId="0" borderId="10" xfId="0" applyFont="1" applyBorder="1" applyAlignment="1">
      <alignment horizontal="center"/>
    </xf>
    <xf numFmtId="0" fontId="9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6" fillId="33" borderId="22" xfId="0" applyFont="1" applyFill="1" applyBorder="1" applyAlignment="1">
      <alignment/>
    </xf>
    <xf numFmtId="0" fontId="86" fillId="33" borderId="21" xfId="0" applyFont="1" applyFill="1" applyBorder="1" applyAlignment="1">
      <alignment/>
    </xf>
    <xf numFmtId="0" fontId="85" fillId="0" borderId="21" xfId="0" applyFont="1" applyBorder="1" applyAlignment="1">
      <alignment horizontal="center"/>
    </xf>
    <xf numFmtId="0" fontId="97" fillId="33" borderId="10" xfId="0" applyFont="1" applyFill="1" applyBorder="1" applyAlignment="1">
      <alignment/>
    </xf>
    <xf numFmtId="0" fontId="98" fillId="0" borderId="10" xfId="0" applyFont="1" applyBorder="1" applyAlignment="1">
      <alignment horizontal="center"/>
    </xf>
    <xf numFmtId="0" fontId="96" fillId="35" borderId="10" xfId="0" applyFont="1" applyFill="1" applyBorder="1" applyAlignment="1">
      <alignment horizontal="center"/>
    </xf>
    <xf numFmtId="0" fontId="8" fillId="33" borderId="10" xfId="62" applyFont="1" applyFill="1" applyBorder="1">
      <alignment/>
      <protection/>
    </xf>
    <xf numFmtId="0" fontId="96" fillId="33" borderId="0" xfId="0" applyFont="1" applyFill="1" applyAlignment="1">
      <alignment horizontal="left" vertical="top"/>
    </xf>
    <xf numFmtId="0" fontId="96" fillId="33" borderId="0" xfId="0" applyFont="1" applyFill="1" applyAlignment="1">
      <alignment vertical="top"/>
    </xf>
    <xf numFmtId="0" fontId="85" fillId="33" borderId="10" xfId="0" applyFont="1" applyFill="1" applyBorder="1" applyAlignment="1">
      <alignment vertical="center" wrapText="1"/>
    </xf>
    <xf numFmtId="0" fontId="85" fillId="33" borderId="10" xfId="0" applyFont="1" applyFill="1" applyBorder="1" applyAlignment="1">
      <alignment/>
    </xf>
    <xf numFmtId="0" fontId="85" fillId="33" borderId="10" xfId="0" applyFont="1" applyFill="1" applyBorder="1" applyAlignment="1">
      <alignment horizontal="justify" vertical="center"/>
    </xf>
    <xf numFmtId="0" fontId="99" fillId="33" borderId="10" xfId="0" applyFont="1" applyFill="1" applyBorder="1" applyAlignment="1">
      <alignment horizontal="justify" vertical="center" wrapText="1"/>
    </xf>
    <xf numFmtId="0" fontId="99" fillId="33" borderId="10" xfId="0" applyFont="1" applyFill="1" applyBorder="1" applyAlignment="1">
      <alignment vertical="center" wrapText="1"/>
    </xf>
    <xf numFmtId="0" fontId="86" fillId="39" borderId="10" xfId="0" applyFont="1" applyFill="1" applyBorder="1" applyAlignment="1">
      <alignment horizontal="center" vertical="center"/>
    </xf>
    <xf numFmtId="43" fontId="5" fillId="35" borderId="10" xfId="42" applyFont="1" applyFill="1" applyBorder="1" applyAlignment="1">
      <alignment horizontal="center" vertical="top" wrapText="1"/>
    </xf>
    <xf numFmtId="187" fontId="82" fillId="33" borderId="10" xfId="42" applyNumberFormat="1" applyFont="1" applyFill="1" applyBorder="1" applyAlignment="1">
      <alignment horizontal="right" vertical="top" wrapText="1"/>
    </xf>
    <xf numFmtId="3" fontId="81" fillId="35" borderId="10" xfId="42" applyNumberFormat="1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33" borderId="21" xfId="0" applyFont="1" applyFill="1" applyBorder="1" applyAlignment="1">
      <alignment/>
    </xf>
    <xf numFmtId="0" fontId="14" fillId="33" borderId="2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33" borderId="14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80" fillId="33" borderId="22" xfId="0" applyFont="1" applyFill="1" applyBorder="1" applyAlignment="1">
      <alignment/>
    </xf>
    <xf numFmtId="0" fontId="85" fillId="33" borderId="12" xfId="0" applyFont="1" applyFill="1" applyBorder="1" applyAlignment="1">
      <alignment horizontal="center"/>
    </xf>
    <xf numFmtId="0" fontId="14" fillId="33" borderId="13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81" fillId="19" borderId="10" xfId="0" applyFont="1" applyFill="1" applyBorder="1" applyAlignment="1">
      <alignment/>
    </xf>
    <xf numFmtId="187" fontId="6" fillId="0" borderId="10" xfId="42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187" fontId="81" fillId="35" borderId="10" xfId="0" applyNumberFormat="1" applyFont="1" applyFill="1" applyBorder="1" applyAlignment="1">
      <alignment horizontal="center" vertical="top" wrapText="1"/>
    </xf>
    <xf numFmtId="0" fontId="81" fillId="19" borderId="10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82" fillId="33" borderId="10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16" borderId="10" xfId="0" applyFont="1" applyFill="1" applyBorder="1" applyAlignment="1">
      <alignment horizontal="center" vertical="center" wrapText="1"/>
    </xf>
    <xf numFmtId="0" fontId="82" fillId="4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17" fontId="82" fillId="16" borderId="10" xfId="0" applyNumberFormat="1" applyFont="1" applyFill="1" applyBorder="1" applyAlignment="1">
      <alignment horizontal="center" vertical="center" wrapText="1"/>
    </xf>
    <xf numFmtId="187" fontId="6" fillId="16" borderId="10" xfId="42" applyNumberFormat="1" applyFont="1" applyFill="1" applyBorder="1" applyAlignment="1">
      <alignment horizontal="center" vertical="center" wrapText="1"/>
    </xf>
    <xf numFmtId="43" fontId="6" fillId="16" borderId="10" xfId="42" applyFont="1" applyFill="1" applyBorder="1" applyAlignment="1">
      <alignment horizontal="center" vertical="center" wrapText="1"/>
    </xf>
    <xf numFmtId="2" fontId="81" fillId="16" borderId="10" xfId="0" applyNumberFormat="1" applyFont="1" applyFill="1" applyBorder="1" applyAlignment="1">
      <alignment horizontal="center" vertical="center" wrapText="1"/>
    </xf>
    <xf numFmtId="187" fontId="81" fillId="16" borderId="10" xfId="42" applyNumberFormat="1" applyFont="1" applyFill="1" applyBorder="1" applyAlignment="1">
      <alignment horizontal="center" vertical="center" wrapText="1"/>
    </xf>
    <xf numFmtId="188" fontId="81" fillId="16" borderId="10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12" fillId="0" borderId="10" xfId="0" applyFont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center" wrapText="1"/>
    </xf>
    <xf numFmtId="0" fontId="86" fillId="35" borderId="12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vertical="top" wrapText="1"/>
    </xf>
    <xf numFmtId="0" fontId="82" fillId="33" borderId="10" xfId="0" applyFont="1" applyFill="1" applyBorder="1" applyAlignment="1">
      <alignment horizontal="center" vertical="top" wrapText="1"/>
    </xf>
    <xf numFmtId="0" fontId="100" fillId="0" borderId="0" xfId="0" applyFont="1" applyAlignment="1">
      <alignment/>
    </xf>
    <xf numFmtId="0" fontId="81" fillId="0" borderId="0" xfId="0" applyFont="1" applyAlignment="1">
      <alignment horizontal="right" vertical="center"/>
    </xf>
    <xf numFmtId="0" fontId="86" fillId="0" borderId="23" xfId="0" applyFont="1" applyBorder="1" applyAlignment="1">
      <alignment horizontal="left" vertical="top" wrapText="1"/>
    </xf>
    <xf numFmtId="0" fontId="86" fillId="0" borderId="17" xfId="0" applyFont="1" applyBorder="1" applyAlignment="1">
      <alignment horizontal="center" vertical="top" wrapText="1"/>
    </xf>
    <xf numFmtId="0" fontId="86" fillId="0" borderId="13" xfId="0" applyFont="1" applyBorder="1" applyAlignment="1">
      <alignment horizontal="center" vertical="top" wrapText="1"/>
    </xf>
    <xf numFmtId="0" fontId="86" fillId="0" borderId="16" xfId="0" applyFont="1" applyBorder="1" applyAlignment="1">
      <alignment horizontal="center" vertical="top" wrapText="1"/>
    </xf>
    <xf numFmtId="1" fontId="86" fillId="0" borderId="10" xfId="57" applyNumberFormat="1" applyFont="1" applyBorder="1" applyAlignment="1">
      <alignment horizontal="center" vertical="top"/>
    </xf>
    <xf numFmtId="0" fontId="86" fillId="13" borderId="10" xfId="0" applyFont="1" applyFill="1" applyBorder="1" applyAlignment="1">
      <alignment horizontal="center" vertical="top"/>
    </xf>
    <xf numFmtId="49" fontId="86" fillId="0" borderId="0" xfId="0" applyNumberFormat="1" applyFont="1" applyAlignment="1">
      <alignment horizontal="center" vertical="top" wrapText="1"/>
    </xf>
    <xf numFmtId="187" fontId="6" fillId="4" borderId="10" xfId="42" applyNumberFormat="1" applyFont="1" applyFill="1" applyBorder="1" applyAlignment="1">
      <alignment horizontal="center" vertical="center" wrapText="1"/>
    </xf>
    <xf numFmtId="43" fontId="6" fillId="4" borderId="10" xfId="42" applyFont="1" applyFill="1" applyBorder="1" applyAlignment="1">
      <alignment horizontal="center" vertical="center" wrapText="1"/>
    </xf>
    <xf numFmtId="2" fontId="6" fillId="4" borderId="10" xfId="0" applyNumberFormat="1" applyFont="1" applyFill="1" applyBorder="1" applyAlignment="1">
      <alignment horizontal="center" vertical="center" wrapText="1"/>
    </xf>
    <xf numFmtId="187" fontId="6" fillId="4" borderId="10" xfId="42" applyNumberFormat="1" applyFont="1" applyFill="1" applyBorder="1" applyAlignment="1">
      <alignment vertical="center" wrapText="1"/>
    </xf>
    <xf numFmtId="2" fontId="6" fillId="4" borderId="10" xfId="0" applyNumberFormat="1" applyFont="1" applyFill="1" applyBorder="1" applyAlignment="1">
      <alignment vertical="center" wrapText="1"/>
    </xf>
    <xf numFmtId="2" fontId="6" fillId="16" borderId="10" xfId="0" applyNumberFormat="1" applyFont="1" applyFill="1" applyBorder="1" applyAlignment="1">
      <alignment horizontal="center" vertical="center" wrapText="1"/>
    </xf>
    <xf numFmtId="0" fontId="98" fillId="0" borderId="10" xfId="0" applyFont="1" applyBorder="1" applyAlignment="1">
      <alignment horizontal="center" wrapText="1"/>
    </xf>
    <xf numFmtId="0" fontId="81" fillId="0" borderId="10" xfId="0" applyFont="1" applyBorder="1" applyAlignment="1">
      <alignment horizontal="center" vertical="center"/>
    </xf>
    <xf numFmtId="0" fontId="101" fillId="35" borderId="10" xfId="0" applyFont="1" applyFill="1" applyBorder="1" applyAlignment="1">
      <alignment horizontal="center" vertical="center" wrapText="1"/>
    </xf>
    <xf numFmtId="17" fontId="101" fillId="35" borderId="10" xfId="0" applyNumberFormat="1" applyFont="1" applyFill="1" applyBorder="1" applyAlignment="1">
      <alignment horizontal="center" vertical="top" wrapText="1"/>
    </xf>
    <xf numFmtId="0" fontId="101" fillId="35" borderId="10" xfId="0" applyFont="1" applyFill="1" applyBorder="1" applyAlignment="1">
      <alignment horizontal="center" vertical="top" wrapText="1"/>
    </xf>
    <xf numFmtId="0" fontId="102" fillId="0" borderId="10" xfId="0" applyFont="1" applyBorder="1" applyAlignment="1">
      <alignment horizontal="center" vertical="top" wrapText="1"/>
    </xf>
    <xf numFmtId="0" fontId="102" fillId="35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35" borderId="10" xfId="0" applyFont="1" applyFill="1" applyBorder="1" applyAlignment="1">
      <alignment horizontal="center" vertical="top" wrapText="1"/>
    </xf>
    <xf numFmtId="0" fontId="102" fillId="0" borderId="10" xfId="0" applyFont="1" applyBorder="1" applyAlignment="1">
      <alignment vertical="top" wrapText="1"/>
    </xf>
    <xf numFmtId="0" fontId="102" fillId="35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center" vertical="top" wrapText="1"/>
    </xf>
    <xf numFmtId="0" fontId="102" fillId="33" borderId="10" xfId="0" applyFont="1" applyFill="1" applyBorder="1" applyAlignment="1">
      <alignment horizontal="center" vertical="top" wrapText="1"/>
    </xf>
    <xf numFmtId="0" fontId="102" fillId="0" borderId="10" xfId="0" applyFont="1" applyBorder="1" applyAlignment="1">
      <alignment horizontal="left" vertical="top" wrapText="1"/>
    </xf>
    <xf numFmtId="0" fontId="102" fillId="0" borderId="10" xfId="0" applyFont="1" applyBorder="1" applyAlignment="1">
      <alignment/>
    </xf>
    <xf numFmtId="9" fontId="103" fillId="0" borderId="0" xfId="0" applyNumberFormat="1" applyFont="1" applyAlignment="1">
      <alignment horizontal="center"/>
    </xf>
    <xf numFmtId="9" fontId="103" fillId="0" borderId="0" xfId="0" applyNumberFormat="1" applyFont="1" applyAlignment="1">
      <alignment horizontal="center" vertical="top"/>
    </xf>
    <xf numFmtId="9" fontId="103" fillId="40" borderId="0" xfId="0" applyNumberFormat="1" applyFont="1" applyFill="1" applyAlignment="1">
      <alignment/>
    </xf>
    <xf numFmtId="0" fontId="104" fillId="40" borderId="10" xfId="0" applyFont="1" applyFill="1" applyBorder="1" applyAlignment="1">
      <alignment vertical="center" wrapText="1"/>
    </xf>
    <xf numFmtId="0" fontId="104" fillId="40" borderId="10" xfId="0" applyFont="1" applyFill="1" applyBorder="1" applyAlignment="1">
      <alignment vertical="top" wrapText="1"/>
    </xf>
    <xf numFmtId="0" fontId="105" fillId="40" borderId="10" xfId="0" applyFont="1" applyFill="1" applyBorder="1" applyAlignment="1">
      <alignment wrapText="1"/>
    </xf>
    <xf numFmtId="0" fontId="102" fillId="0" borderId="10" xfId="0" applyFont="1" applyBorder="1" applyAlignment="1">
      <alignment vertical="center" wrapText="1"/>
    </xf>
    <xf numFmtId="0" fontId="102" fillId="0" borderId="10" xfId="0" applyFont="1" applyBorder="1" applyAlignment="1">
      <alignment wrapText="1"/>
    </xf>
    <xf numFmtId="0" fontId="103" fillId="0" borderId="10" xfId="0" applyFont="1" applyBorder="1" applyAlignment="1">
      <alignment horizontal="center"/>
    </xf>
    <xf numFmtId="9" fontId="102" fillId="0" borderId="10" xfId="0" applyNumberFormat="1" applyFont="1" applyBorder="1" applyAlignment="1">
      <alignment horizontal="center" vertical="top" wrapText="1"/>
    </xf>
    <xf numFmtId="9" fontId="43" fillId="0" borderId="10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06" fillId="0" borderId="16" xfId="0" applyFont="1" applyBorder="1" applyAlignment="1">
      <alignment horizontal="center"/>
    </xf>
    <xf numFmtId="0" fontId="106" fillId="0" borderId="16" xfId="0" applyFont="1" applyBorder="1" applyAlignment="1">
      <alignment/>
    </xf>
    <xf numFmtId="0" fontId="106" fillId="0" borderId="17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80" fillId="0" borderId="13" xfId="0" applyFont="1" applyBorder="1" applyAlignment="1">
      <alignment/>
    </xf>
    <xf numFmtId="0" fontId="80" fillId="0" borderId="17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6" xfId="0" applyFont="1" applyBorder="1" applyAlignment="1">
      <alignment/>
    </xf>
    <xf numFmtId="0" fontId="80" fillId="0" borderId="16" xfId="0" applyFont="1" applyBorder="1" applyAlignment="1">
      <alignment/>
    </xf>
    <xf numFmtId="0" fontId="106" fillId="0" borderId="13" xfId="0" applyFont="1" applyBorder="1" applyAlignment="1">
      <alignment horizontal="center"/>
    </xf>
    <xf numFmtId="0" fontId="106" fillId="0" borderId="16" xfId="0" applyFont="1" applyBorder="1" applyAlignment="1">
      <alignment horizontal="left"/>
    </xf>
    <xf numFmtId="0" fontId="14" fillId="0" borderId="18" xfId="0" applyFont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0" fontId="14" fillId="33" borderId="0" xfId="0" applyFont="1" applyFill="1" applyAlignment="1">
      <alignment/>
    </xf>
    <xf numFmtId="0" fontId="14" fillId="33" borderId="18" xfId="0" applyFont="1" applyFill="1" applyBorder="1" applyAlignment="1">
      <alignment/>
    </xf>
    <xf numFmtId="0" fontId="14" fillId="33" borderId="18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14" fillId="0" borderId="10" xfId="0" applyFont="1" applyBorder="1" applyAlignment="1">
      <alignment/>
    </xf>
    <xf numFmtId="0" fontId="14" fillId="33" borderId="10" xfId="0" applyFont="1" applyFill="1" applyBorder="1" applyAlignment="1">
      <alignment/>
    </xf>
    <xf numFmtId="0" fontId="80" fillId="0" borderId="10" xfId="0" applyFont="1" applyBorder="1" applyAlignment="1">
      <alignment/>
    </xf>
    <xf numFmtId="0" fontId="14" fillId="0" borderId="14" xfId="0" applyFont="1" applyBorder="1" applyAlignment="1">
      <alignment/>
    </xf>
    <xf numFmtId="0" fontId="14" fillId="33" borderId="14" xfId="0" applyFont="1" applyFill="1" applyBorder="1" applyAlignment="1">
      <alignment/>
    </xf>
    <xf numFmtId="0" fontId="80" fillId="0" borderId="14" xfId="0" applyFont="1" applyBorder="1" applyAlignment="1">
      <alignment/>
    </xf>
    <xf numFmtId="0" fontId="107" fillId="0" borderId="0" xfId="0" applyFont="1" applyAlignment="1">
      <alignment/>
    </xf>
    <xf numFmtId="0" fontId="85" fillId="0" borderId="10" xfId="0" applyFont="1" applyBorder="1" applyAlignment="1">
      <alignment horizontal="left"/>
    </xf>
    <xf numFmtId="0" fontId="82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08" fillId="0" borderId="0" xfId="0" applyFont="1" applyAlignment="1">
      <alignment/>
    </xf>
    <xf numFmtId="0" fontId="85" fillId="38" borderId="10" xfId="0" applyFont="1" applyFill="1" applyBorder="1" applyAlignment="1">
      <alignment horizontal="center"/>
    </xf>
    <xf numFmtId="0" fontId="86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0" fontId="86" fillId="39" borderId="10" xfId="0" applyFont="1" applyFill="1" applyBorder="1" applyAlignment="1">
      <alignment horizontal="center"/>
    </xf>
    <xf numFmtId="0" fontId="93" fillId="39" borderId="10" xfId="0" applyFont="1" applyFill="1" applyBorder="1" applyAlignment="1">
      <alignment horizontal="center"/>
    </xf>
    <xf numFmtId="0" fontId="82" fillId="39" borderId="10" xfId="0" applyFont="1" applyFill="1" applyBorder="1" applyAlignment="1">
      <alignment horizontal="center"/>
    </xf>
    <xf numFmtId="0" fontId="85" fillId="39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/>
    </xf>
    <xf numFmtId="0" fontId="96" fillId="38" borderId="10" xfId="0" applyFont="1" applyFill="1" applyBorder="1" applyAlignment="1">
      <alignment horizontal="center"/>
    </xf>
    <xf numFmtId="0" fontId="109" fillId="39" borderId="10" xfId="0" applyFont="1" applyFill="1" applyBorder="1" applyAlignment="1">
      <alignment horizontal="center"/>
    </xf>
    <xf numFmtId="0" fontId="109" fillId="0" borderId="10" xfId="0" applyFont="1" applyBorder="1" applyAlignment="1">
      <alignment/>
    </xf>
    <xf numFmtId="0" fontId="110" fillId="0" borderId="0" xfId="0" applyFont="1" applyAlignment="1">
      <alignment/>
    </xf>
    <xf numFmtId="0" fontId="96" fillId="0" borderId="10" xfId="0" applyFont="1" applyBorder="1" applyAlignment="1">
      <alignment horizontal="left"/>
    </xf>
    <xf numFmtId="0" fontId="111" fillId="39" borderId="10" xfId="0" applyFont="1" applyFill="1" applyBorder="1" applyAlignment="1">
      <alignment horizontal="center"/>
    </xf>
    <xf numFmtId="0" fontId="96" fillId="39" borderId="10" xfId="0" applyFont="1" applyFill="1" applyBorder="1" applyAlignment="1">
      <alignment horizontal="center"/>
    </xf>
    <xf numFmtId="0" fontId="98" fillId="0" borderId="10" xfId="0" applyFont="1" applyBorder="1" applyAlignment="1">
      <alignment horizontal="left"/>
    </xf>
    <xf numFmtId="0" fontId="109" fillId="0" borderId="10" xfId="0" applyFont="1" applyBorder="1" applyAlignment="1">
      <alignment horizontal="center"/>
    </xf>
    <xf numFmtId="0" fontId="82" fillId="41" borderId="10" xfId="0" applyFont="1" applyFill="1" applyBorder="1" applyAlignment="1">
      <alignment horizontal="left"/>
    </xf>
    <xf numFmtId="0" fontId="86" fillId="41" borderId="10" xfId="0" applyFont="1" applyFill="1" applyBorder="1" applyAlignment="1">
      <alignment horizontal="center"/>
    </xf>
    <xf numFmtId="0" fontId="85" fillId="41" borderId="10" xfId="0" applyFont="1" applyFill="1" applyBorder="1" applyAlignment="1">
      <alignment horizontal="center"/>
    </xf>
    <xf numFmtId="0" fontId="86" fillId="41" borderId="10" xfId="0" applyFont="1" applyFill="1" applyBorder="1" applyAlignment="1">
      <alignment/>
    </xf>
    <xf numFmtId="0" fontId="107" fillId="41" borderId="0" xfId="0" applyFont="1" applyFill="1" applyAlignment="1">
      <alignment/>
    </xf>
    <xf numFmtId="0" fontId="85" fillId="41" borderId="10" xfId="0" applyFont="1" applyFill="1" applyBorder="1" applyAlignment="1">
      <alignment horizontal="left"/>
    </xf>
    <xf numFmtId="0" fontId="82" fillId="41" borderId="10" xfId="0" applyFont="1" applyFill="1" applyBorder="1" applyAlignment="1">
      <alignment horizontal="center"/>
    </xf>
    <xf numFmtId="0" fontId="14" fillId="41" borderId="10" xfId="0" applyFont="1" applyFill="1" applyBorder="1" applyAlignment="1">
      <alignment horizontal="left"/>
    </xf>
    <xf numFmtId="0" fontId="86" fillId="38" borderId="13" xfId="0" applyFont="1" applyFill="1" applyBorder="1" applyAlignment="1">
      <alignment horizontal="center"/>
    </xf>
    <xf numFmtId="0" fontId="86" fillId="38" borderId="21" xfId="0" applyFont="1" applyFill="1" applyBorder="1" applyAlignment="1">
      <alignment horizontal="center"/>
    </xf>
    <xf numFmtId="0" fontId="86" fillId="38" borderId="14" xfId="0" applyFont="1" applyFill="1" applyBorder="1" applyAlignment="1">
      <alignment horizontal="center"/>
    </xf>
    <xf numFmtId="0" fontId="86" fillId="15" borderId="13" xfId="0" applyFont="1" applyFill="1" applyBorder="1" applyAlignment="1">
      <alignment horizontal="center"/>
    </xf>
    <xf numFmtId="0" fontId="86" fillId="15" borderId="21" xfId="0" applyFont="1" applyFill="1" applyBorder="1" applyAlignment="1">
      <alignment horizontal="center"/>
    </xf>
    <xf numFmtId="0" fontId="86" fillId="15" borderId="14" xfId="0" applyFont="1" applyFill="1" applyBorder="1" applyAlignment="1">
      <alignment horizontal="center"/>
    </xf>
    <xf numFmtId="0" fontId="86" fillId="15" borderId="10" xfId="0" applyFont="1" applyFill="1" applyBorder="1" applyAlignment="1">
      <alignment horizontal="center"/>
    </xf>
    <xf numFmtId="17" fontId="82" fillId="16" borderId="10" xfId="0" applyNumberFormat="1" applyFont="1" applyFill="1" applyBorder="1" applyAlignment="1">
      <alignment vertical="top" wrapText="1"/>
    </xf>
    <xf numFmtId="187" fontId="6" fillId="4" borderId="10" xfId="42" applyNumberFormat="1" applyFont="1" applyFill="1" applyBorder="1" applyAlignment="1">
      <alignment vertical="top" wrapText="1"/>
    </xf>
    <xf numFmtId="0" fontId="82" fillId="4" borderId="10" xfId="0" applyFont="1" applyFill="1" applyBorder="1" applyAlignment="1">
      <alignment vertical="center" wrapText="1"/>
    </xf>
    <xf numFmtId="0" fontId="82" fillId="4" borderId="10" xfId="0" applyFont="1" applyFill="1" applyBorder="1" applyAlignment="1">
      <alignment vertical="top" wrapText="1"/>
    </xf>
    <xf numFmtId="187" fontId="82" fillId="4" borderId="10" xfId="42" applyNumberFormat="1" applyFont="1" applyFill="1" applyBorder="1" applyAlignment="1">
      <alignment vertical="top" wrapText="1"/>
    </xf>
    <xf numFmtId="0" fontId="82" fillId="0" borderId="10" xfId="0" applyFont="1" applyBorder="1" applyAlignment="1">
      <alignment vertical="top" wrapText="1"/>
    </xf>
    <xf numFmtId="188" fontId="82" fillId="0" borderId="10" xfId="0" applyNumberFormat="1" applyFont="1" applyBorder="1" applyAlignment="1">
      <alignment vertical="top" wrapText="1"/>
    </xf>
    <xf numFmtId="188" fontId="81" fillId="0" borderId="0" xfId="0" applyNumberFormat="1" applyFont="1" applyAlignment="1">
      <alignment vertical="top" wrapText="1"/>
    </xf>
    <xf numFmtId="0" fontId="81" fillId="0" borderId="10" xfId="0" applyFont="1" applyBorder="1" applyAlignment="1">
      <alignment horizontal="center" vertical="top" wrapText="1"/>
    </xf>
    <xf numFmtId="0" fontId="81" fillId="0" borderId="21" xfId="0" applyFont="1" applyBorder="1" applyAlignment="1">
      <alignment horizontal="center" vertical="top" wrapText="1"/>
    </xf>
    <xf numFmtId="0" fontId="81" fillId="0" borderId="22" xfId="0" applyFont="1" applyBorder="1" applyAlignment="1">
      <alignment horizontal="center" vertical="top" wrapText="1"/>
    </xf>
    <xf numFmtId="0" fontId="81" fillId="0" borderId="12" xfId="0" applyFont="1" applyBorder="1" applyAlignment="1">
      <alignment horizontal="center" vertical="top" wrapText="1"/>
    </xf>
    <xf numFmtId="0" fontId="82" fillId="0" borderId="0" xfId="0" applyFont="1" applyAlignment="1">
      <alignment horizontal="center" vertical="center"/>
    </xf>
    <xf numFmtId="0" fontId="81" fillId="0" borderId="0" xfId="0" applyFont="1" applyAlignment="1">
      <alignment horizontal="left" vertical="top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81" fillId="0" borderId="21" xfId="0" applyFont="1" applyBorder="1" applyAlignment="1">
      <alignment horizontal="left" vertical="top" wrapText="1"/>
    </xf>
    <xf numFmtId="0" fontId="81" fillId="0" borderId="22" xfId="0" applyFont="1" applyBorder="1" applyAlignment="1">
      <alignment horizontal="left" vertical="top" wrapText="1"/>
    </xf>
    <xf numFmtId="0" fontId="81" fillId="0" borderId="12" xfId="0" applyFont="1" applyBorder="1" applyAlignment="1">
      <alignment horizontal="left" vertical="top" wrapText="1"/>
    </xf>
    <xf numFmtId="0" fontId="81" fillId="0" borderId="10" xfId="0" applyFont="1" applyBorder="1" applyAlignment="1">
      <alignment horizontal="left" vertical="top" wrapText="1"/>
    </xf>
    <xf numFmtId="0" fontId="85" fillId="0" borderId="0" xfId="0" applyFont="1" applyAlignment="1">
      <alignment horizontal="center"/>
    </xf>
    <xf numFmtId="0" fontId="86" fillId="39" borderId="14" xfId="0" applyFont="1" applyFill="1" applyBorder="1" applyAlignment="1">
      <alignment horizontal="center" vertical="center"/>
    </xf>
    <xf numFmtId="0" fontId="86" fillId="39" borderId="15" xfId="0" applyFont="1" applyFill="1" applyBorder="1" applyAlignment="1">
      <alignment horizontal="center" vertical="center"/>
    </xf>
    <xf numFmtId="0" fontId="86" fillId="39" borderId="23" xfId="0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top" wrapText="1"/>
    </xf>
    <xf numFmtId="0" fontId="81" fillId="0" borderId="0" xfId="0" applyFont="1" applyAlignment="1">
      <alignment horizontal="left" vertical="top" wrapText="1"/>
    </xf>
    <xf numFmtId="0" fontId="81" fillId="0" borderId="11" xfId="0" applyFont="1" applyBorder="1" applyAlignment="1">
      <alignment horizontal="left" vertical="top" wrapText="1"/>
    </xf>
    <xf numFmtId="0" fontId="81" fillId="37" borderId="14" xfId="0" applyFont="1" applyFill="1" applyBorder="1" applyAlignment="1">
      <alignment horizontal="center" vertical="top" wrapText="1"/>
    </xf>
    <xf numFmtId="0" fontId="81" fillId="37" borderId="15" xfId="0" applyFont="1" applyFill="1" applyBorder="1" applyAlignment="1">
      <alignment horizontal="center" vertical="top" wrapText="1"/>
    </xf>
    <xf numFmtId="0" fontId="81" fillId="37" borderId="23" xfId="0" applyFont="1" applyFill="1" applyBorder="1" applyAlignment="1">
      <alignment horizontal="center" vertical="top" wrapText="1"/>
    </xf>
    <xf numFmtId="0" fontId="83" fillId="0" borderId="10" xfId="0" applyFont="1" applyBorder="1" applyAlignment="1">
      <alignment horizontal="left" vertical="top" wrapText="1"/>
    </xf>
    <xf numFmtId="2" fontId="81" fillId="0" borderId="11" xfId="0" applyNumberFormat="1" applyFont="1" applyBorder="1" applyAlignment="1">
      <alignment horizontal="center" vertical="top" wrapText="1"/>
    </xf>
    <xf numFmtId="0" fontId="81" fillId="38" borderId="14" xfId="0" applyFont="1" applyFill="1" applyBorder="1" applyAlignment="1">
      <alignment horizontal="center" vertical="top" wrapText="1"/>
    </xf>
    <xf numFmtId="0" fontId="81" fillId="38" borderId="15" xfId="0" applyFont="1" applyFill="1" applyBorder="1" applyAlignment="1">
      <alignment horizontal="center" vertical="top" wrapText="1"/>
    </xf>
    <xf numFmtId="0" fontId="81" fillId="38" borderId="23" xfId="0" applyFont="1" applyFill="1" applyBorder="1" applyAlignment="1">
      <alignment horizontal="center" vertical="top" wrapText="1"/>
    </xf>
    <xf numFmtId="0" fontId="89" fillId="0" borderId="16" xfId="0" applyFont="1" applyBorder="1" applyAlignment="1">
      <alignment vertical="center"/>
    </xf>
    <xf numFmtId="0" fontId="89" fillId="0" borderId="17" xfId="0" applyFont="1" applyBorder="1" applyAlignment="1">
      <alignment vertical="center"/>
    </xf>
    <xf numFmtId="0" fontId="81" fillId="0" borderId="0" xfId="0" applyFont="1" applyAlignment="1">
      <alignment vertical="center"/>
    </xf>
    <xf numFmtId="0" fontId="81" fillId="0" borderId="18" xfId="0" applyFont="1" applyBorder="1" applyAlignment="1">
      <alignment vertical="center"/>
    </xf>
    <xf numFmtId="0" fontId="89" fillId="0" borderId="0" xfId="0" applyFont="1" applyAlignment="1">
      <alignment vertical="center"/>
    </xf>
    <xf numFmtId="0" fontId="89" fillId="0" borderId="18" xfId="0" applyFont="1" applyBorder="1" applyAlignment="1">
      <alignment vertical="center"/>
    </xf>
    <xf numFmtId="0" fontId="89" fillId="36" borderId="21" xfId="0" applyFont="1" applyFill="1" applyBorder="1" applyAlignment="1">
      <alignment horizontal="center" vertical="center"/>
    </xf>
    <xf numFmtId="0" fontId="89" fillId="36" borderId="22" xfId="0" applyFont="1" applyFill="1" applyBorder="1" applyAlignment="1">
      <alignment horizontal="center" vertical="center"/>
    </xf>
    <xf numFmtId="0" fontId="89" fillId="36" borderId="21" xfId="0" applyFont="1" applyFill="1" applyBorder="1" applyAlignment="1">
      <alignment horizontal="center" vertical="center" wrapText="1"/>
    </xf>
    <xf numFmtId="0" fontId="89" fillId="36" borderId="22" xfId="0" applyFont="1" applyFill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1" fillId="0" borderId="13" xfId="0" applyFont="1" applyBorder="1" applyAlignment="1">
      <alignment/>
    </xf>
    <xf numFmtId="0" fontId="81" fillId="0" borderId="16" xfId="0" applyFont="1" applyBorder="1" applyAlignment="1">
      <alignment/>
    </xf>
    <xf numFmtId="0" fontId="81" fillId="0" borderId="11" xfId="0" applyFont="1" applyBorder="1" applyAlignment="1">
      <alignment/>
    </xf>
    <xf numFmtId="0" fontId="81" fillId="0" borderId="0" xfId="0" applyFont="1" applyAlignment="1">
      <alignment/>
    </xf>
    <xf numFmtId="0" fontId="89" fillId="0" borderId="11" xfId="0" applyFont="1" applyBorder="1" applyAlignment="1">
      <alignment vertical="center"/>
    </xf>
    <xf numFmtId="0" fontId="89" fillId="0" borderId="11" xfId="0" applyFont="1" applyBorder="1" applyAlignment="1">
      <alignment horizontal="left" vertical="center"/>
    </xf>
    <xf numFmtId="0" fontId="89" fillId="0" borderId="24" xfId="0" applyFont="1" applyBorder="1" applyAlignment="1">
      <alignment horizontal="left" vertical="center"/>
    </xf>
    <xf numFmtId="0" fontId="89" fillId="0" borderId="0" xfId="0" applyFont="1" applyAlignment="1">
      <alignment horizontal="left" vertical="center"/>
    </xf>
    <xf numFmtId="0" fontId="89" fillId="0" borderId="19" xfId="0" applyFont="1" applyBorder="1" applyAlignment="1">
      <alignment horizontal="left" vertical="center"/>
    </xf>
    <xf numFmtId="0" fontId="89" fillId="36" borderId="13" xfId="0" applyFont="1" applyFill="1" applyBorder="1" applyAlignment="1">
      <alignment horizontal="center" vertical="center" wrapText="1"/>
    </xf>
    <xf numFmtId="0" fontId="89" fillId="36" borderId="11" xfId="0" applyFont="1" applyFill="1" applyBorder="1" applyAlignment="1">
      <alignment horizontal="center" vertical="center" wrapText="1"/>
    </xf>
    <xf numFmtId="0" fontId="89" fillId="36" borderId="16" xfId="0" applyFont="1" applyFill="1" applyBorder="1" applyAlignment="1">
      <alignment horizontal="center" vertical="center" wrapText="1"/>
    </xf>
    <xf numFmtId="0" fontId="89" fillId="36" borderId="0" xfId="0" applyFont="1" applyFill="1" applyAlignment="1">
      <alignment horizontal="center" vertical="center" wrapText="1"/>
    </xf>
    <xf numFmtId="0" fontId="89" fillId="36" borderId="10" xfId="0" applyFont="1" applyFill="1" applyBorder="1" applyAlignment="1">
      <alignment horizontal="center" vertical="center" wrapText="1"/>
    </xf>
    <xf numFmtId="0" fontId="89" fillId="36" borderId="10" xfId="0" applyFont="1" applyFill="1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81" fillId="0" borderId="18" xfId="0" applyFont="1" applyBorder="1" applyAlignment="1">
      <alignment horizontal="center"/>
    </xf>
    <xf numFmtId="0" fontId="89" fillId="0" borderId="10" xfId="0" applyFont="1" applyBorder="1" applyAlignment="1">
      <alignment horizontal="center" vertical="center"/>
    </xf>
    <xf numFmtId="0" fontId="89" fillId="0" borderId="13" xfId="0" applyFont="1" applyBorder="1" applyAlignment="1">
      <alignment horizontal="center" vertical="center" wrapText="1"/>
    </xf>
    <xf numFmtId="0" fontId="89" fillId="0" borderId="24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20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/>
    </xf>
    <xf numFmtId="0" fontId="81" fillId="0" borderId="21" xfId="0" applyFont="1" applyBorder="1" applyAlignment="1">
      <alignment vertical="center" wrapText="1"/>
    </xf>
    <xf numFmtId="0" fontId="81" fillId="0" borderId="22" xfId="0" applyFont="1" applyBorder="1" applyAlignment="1">
      <alignment vertical="center" wrapText="1"/>
    </xf>
    <xf numFmtId="0" fontId="82" fillId="0" borderId="18" xfId="0" applyFont="1" applyBorder="1" applyAlignment="1">
      <alignment horizontal="center" vertical="center"/>
    </xf>
    <xf numFmtId="0" fontId="85" fillId="0" borderId="21" xfId="0" applyFont="1" applyBorder="1" applyAlignment="1">
      <alignment horizontal="center" vertical="center"/>
    </xf>
    <xf numFmtId="0" fontId="85" fillId="0" borderId="12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0" fontId="85" fillId="0" borderId="23" xfId="0" applyFont="1" applyBorder="1" applyAlignment="1">
      <alignment horizontal="center" vertical="center"/>
    </xf>
    <xf numFmtId="0" fontId="92" fillId="0" borderId="0" xfId="0" applyFont="1" applyAlignment="1">
      <alignment vertical="top" wrapText="1"/>
    </xf>
    <xf numFmtId="0" fontId="92" fillId="0" borderId="0" xfId="0" applyFont="1" applyAlignment="1">
      <alignment horizontal="left" vertical="top" wrapText="1"/>
    </xf>
    <xf numFmtId="0" fontId="81" fillId="0" borderId="0" xfId="0" applyFont="1" applyAlignment="1">
      <alignment horizontal="center" vertical="top"/>
    </xf>
    <xf numFmtId="0" fontId="85" fillId="0" borderId="0" xfId="0" applyFont="1" applyAlignment="1">
      <alignment horizontal="center" vertical="center"/>
    </xf>
    <xf numFmtId="0" fontId="86" fillId="0" borderId="10" xfId="0" applyFont="1" applyBorder="1" applyAlignment="1">
      <alignment horizontal="center" vertical="top"/>
    </xf>
    <xf numFmtId="0" fontId="86" fillId="0" borderId="10" xfId="0" applyFont="1" applyBorder="1" applyAlignment="1">
      <alignment horizontal="left" vertical="top" wrapText="1"/>
    </xf>
    <xf numFmtId="0" fontId="86" fillId="0" borderId="10" xfId="0" applyFont="1" applyBorder="1" applyAlignment="1">
      <alignment horizontal="center" vertical="top" wrapText="1"/>
    </xf>
    <xf numFmtId="0" fontId="82" fillId="33" borderId="21" xfId="0" applyFont="1" applyFill="1" applyBorder="1" applyAlignment="1">
      <alignment horizontal="center" vertical="center"/>
    </xf>
    <xf numFmtId="0" fontId="81" fillId="0" borderId="12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86" fillId="35" borderId="10" xfId="0" applyFont="1" applyFill="1" applyBorder="1" applyAlignment="1">
      <alignment horizontal="center"/>
    </xf>
    <xf numFmtId="0" fontId="86" fillId="0" borderId="0" xfId="0" applyFont="1" applyAlignment="1">
      <alignment horizontal="center"/>
    </xf>
    <xf numFmtId="0" fontId="86" fillId="35" borderId="21" xfId="0" applyFont="1" applyFill="1" applyBorder="1" applyAlignment="1">
      <alignment horizontal="center"/>
    </xf>
    <xf numFmtId="0" fontId="86" fillId="35" borderId="22" xfId="0" applyFont="1" applyFill="1" applyBorder="1" applyAlignment="1">
      <alignment horizontal="center"/>
    </xf>
    <xf numFmtId="0" fontId="86" fillId="35" borderId="12" xfId="0" applyFont="1" applyFill="1" applyBorder="1" applyAlignment="1">
      <alignment horizontal="center"/>
    </xf>
    <xf numFmtId="0" fontId="86" fillId="0" borderId="10" xfId="0" applyFont="1" applyBorder="1" applyAlignment="1">
      <alignment horizontal="left"/>
    </xf>
    <xf numFmtId="0" fontId="86" fillId="0" borderId="14" xfId="0" applyFont="1" applyBorder="1" applyAlignment="1">
      <alignment horizontal="left"/>
    </xf>
    <xf numFmtId="0" fontId="86" fillId="0" borderId="15" xfId="0" applyFont="1" applyBorder="1" applyAlignment="1">
      <alignment horizontal="left"/>
    </xf>
    <xf numFmtId="0" fontId="86" fillId="0" borderId="23" xfId="0" applyFont="1" applyBorder="1" applyAlignment="1">
      <alignment horizontal="left"/>
    </xf>
    <xf numFmtId="0" fontId="85" fillId="0" borderId="18" xfId="0" applyFont="1" applyBorder="1" applyAlignment="1">
      <alignment horizontal="center"/>
    </xf>
    <xf numFmtId="0" fontId="85" fillId="35" borderId="10" xfId="0" applyFont="1" applyFill="1" applyBorder="1" applyAlignment="1">
      <alignment horizontal="center"/>
    </xf>
    <xf numFmtId="0" fontId="86" fillId="0" borderId="17" xfId="0" applyFont="1" applyBorder="1" applyAlignment="1">
      <alignment horizontal="left"/>
    </xf>
    <xf numFmtId="0" fontId="86" fillId="0" borderId="18" xfId="0" applyFont="1" applyBorder="1" applyAlignment="1">
      <alignment horizontal="left"/>
    </xf>
    <xf numFmtId="0" fontId="86" fillId="0" borderId="20" xfId="0" applyFont="1" applyBorder="1" applyAlignment="1">
      <alignment horizontal="left"/>
    </xf>
    <xf numFmtId="0" fontId="81" fillId="0" borderId="17" xfId="0" applyFont="1" applyBorder="1" applyAlignment="1">
      <alignment horizontal="left"/>
    </xf>
    <xf numFmtId="0" fontId="81" fillId="0" borderId="18" xfId="0" applyFont="1" applyBorder="1" applyAlignment="1">
      <alignment horizontal="left"/>
    </xf>
    <xf numFmtId="0" fontId="81" fillId="0" borderId="20" xfId="0" applyFont="1" applyBorder="1" applyAlignment="1">
      <alignment horizontal="left"/>
    </xf>
    <xf numFmtId="0" fontId="92" fillId="0" borderId="14" xfId="0" applyFont="1" applyBorder="1" applyAlignment="1">
      <alignment horizontal="left"/>
    </xf>
    <xf numFmtId="0" fontId="92" fillId="0" borderId="15" xfId="0" applyFont="1" applyBorder="1" applyAlignment="1">
      <alignment horizontal="left"/>
    </xf>
    <xf numFmtId="0" fontId="92" fillId="0" borderId="23" xfId="0" applyFont="1" applyBorder="1" applyAlignment="1">
      <alignment horizontal="left"/>
    </xf>
    <xf numFmtId="0" fontId="81" fillId="0" borderId="14" xfId="0" applyFont="1" applyBorder="1" applyAlignment="1">
      <alignment horizontal="left"/>
    </xf>
    <xf numFmtId="0" fontId="81" fillId="0" borderId="15" xfId="0" applyFont="1" applyBorder="1" applyAlignment="1">
      <alignment horizontal="left"/>
    </xf>
    <xf numFmtId="0" fontId="81" fillId="0" borderId="23" xfId="0" applyFont="1" applyBorder="1" applyAlignment="1">
      <alignment horizontal="left"/>
    </xf>
    <xf numFmtId="0" fontId="86" fillId="0" borderId="10" xfId="0" applyFont="1" applyBorder="1" applyAlignment="1">
      <alignment horizontal="center"/>
    </xf>
    <xf numFmtId="0" fontId="102" fillId="0" borderId="10" xfId="0" applyFont="1" applyBorder="1" applyAlignment="1">
      <alignment horizontal="center" vertical="top" wrapText="1"/>
    </xf>
    <xf numFmtId="0" fontId="102" fillId="0" borderId="10" xfId="0" applyFont="1" applyBorder="1" applyAlignment="1">
      <alignment horizontal="left" vertical="top" wrapText="1"/>
    </xf>
    <xf numFmtId="0" fontId="102" fillId="0" borderId="21" xfId="0" applyFont="1" applyBorder="1" applyAlignment="1">
      <alignment horizontal="left" vertical="top" wrapText="1"/>
    </xf>
    <xf numFmtId="0" fontId="102" fillId="0" borderId="22" xfId="0" applyFont="1" applyBorder="1" applyAlignment="1">
      <alignment horizontal="left" vertical="top" wrapText="1"/>
    </xf>
    <xf numFmtId="0" fontId="86" fillId="0" borderId="14" xfId="0" applyFont="1" applyBorder="1" applyAlignment="1">
      <alignment horizontal="center"/>
    </xf>
    <xf numFmtId="0" fontId="86" fillId="0" borderId="15" xfId="0" applyFont="1" applyBorder="1" applyAlignment="1">
      <alignment horizontal="center"/>
    </xf>
    <xf numFmtId="0" fontId="85" fillId="0" borderId="21" xfId="0" applyFont="1" applyBorder="1" applyAlignment="1">
      <alignment horizontal="center"/>
    </xf>
    <xf numFmtId="0" fontId="85" fillId="0" borderId="12" xfId="0" applyFont="1" applyBorder="1" applyAlignment="1">
      <alignment horizontal="center"/>
    </xf>
    <xf numFmtId="0" fontId="85" fillId="39" borderId="21" xfId="0" applyFont="1" applyFill="1" applyBorder="1" applyAlignment="1">
      <alignment horizontal="center"/>
    </xf>
    <xf numFmtId="0" fontId="85" fillId="39" borderId="12" xfId="0" applyFont="1" applyFill="1" applyBorder="1" applyAlignment="1">
      <alignment horizontal="center"/>
    </xf>
    <xf numFmtId="0" fontId="109" fillId="0" borderId="14" xfId="0" applyFont="1" applyBorder="1" applyAlignment="1">
      <alignment horizontal="center"/>
    </xf>
    <xf numFmtId="0" fontId="109" fillId="0" borderId="15" xfId="0" applyFont="1" applyBorder="1" applyAlignment="1">
      <alignment horizontal="center"/>
    </xf>
    <xf numFmtId="0" fontId="109" fillId="0" borderId="2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17" fontId="14" fillId="0" borderId="21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17" fontId="14" fillId="0" borderId="10" xfId="0" applyNumberFormat="1" applyFont="1" applyBorder="1" applyAlignment="1">
      <alignment horizontal="center"/>
    </xf>
    <xf numFmtId="17" fontId="14" fillId="0" borderId="11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19" xfId="0" applyFont="1" applyBorder="1" applyAlignment="1">
      <alignment horizontal="left"/>
    </xf>
    <xf numFmtId="17" fontId="14" fillId="0" borderId="13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19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4" fillId="33" borderId="0" xfId="0" applyFont="1" applyFill="1" applyAlignment="1">
      <alignment horizontal="center"/>
    </xf>
    <xf numFmtId="0" fontId="12" fillId="0" borderId="13" xfId="0" applyFont="1" applyBorder="1" applyAlignment="1">
      <alignment horizontal="left" wrapText="1"/>
    </xf>
    <xf numFmtId="0" fontId="85" fillId="33" borderId="13" xfId="0" applyFont="1" applyFill="1" applyBorder="1" applyAlignment="1">
      <alignment horizontal="center"/>
    </xf>
    <xf numFmtId="0" fontId="85" fillId="33" borderId="17" xfId="0" applyFont="1" applyFill="1" applyBorder="1" applyAlignment="1">
      <alignment horizontal="center"/>
    </xf>
    <xf numFmtId="0" fontId="85" fillId="33" borderId="21" xfId="0" applyFont="1" applyFill="1" applyBorder="1" applyAlignment="1">
      <alignment horizontal="center"/>
    </xf>
    <xf numFmtId="0" fontId="85" fillId="33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33" borderId="23" xfId="0" applyFont="1" applyFill="1" applyBorder="1" applyAlignment="1">
      <alignment horizontal="center"/>
    </xf>
    <xf numFmtId="0" fontId="85" fillId="33" borderId="10" xfId="0" applyFont="1" applyFill="1" applyBorder="1" applyAlignment="1">
      <alignment horizontal="center"/>
    </xf>
    <xf numFmtId="0" fontId="86" fillId="33" borderId="13" xfId="0" applyFont="1" applyFill="1" applyBorder="1" applyAlignment="1">
      <alignment horizontal="center"/>
    </xf>
    <xf numFmtId="0" fontId="86" fillId="33" borderId="17" xfId="0" applyFont="1" applyFill="1" applyBorder="1" applyAlignment="1">
      <alignment horizontal="center"/>
    </xf>
    <xf numFmtId="0" fontId="85" fillId="33" borderId="16" xfId="0" applyFont="1" applyFill="1" applyBorder="1" applyAlignment="1">
      <alignment horizontal="center"/>
    </xf>
    <xf numFmtId="0" fontId="85" fillId="33" borderId="14" xfId="0" applyFont="1" applyFill="1" applyBorder="1" applyAlignment="1">
      <alignment horizontal="center"/>
    </xf>
    <xf numFmtId="0" fontId="85" fillId="33" borderId="11" xfId="0" applyFont="1" applyFill="1" applyBorder="1" applyAlignment="1">
      <alignment horizontal="center"/>
    </xf>
    <xf numFmtId="0" fontId="85" fillId="33" borderId="18" xfId="0" applyFont="1" applyFill="1" applyBorder="1" applyAlignment="1">
      <alignment horizontal="center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4" fillId="0" borderId="13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4" fillId="0" borderId="14" xfId="0" applyFont="1" applyBorder="1" applyAlignment="1">
      <alignment horizontal="left" wrapText="1"/>
    </xf>
    <xf numFmtId="0" fontId="14" fillId="0" borderId="17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81" fillId="0" borderId="21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ทำเนียบสถานบริการสุขภาพสังกัดสปปี2555_update12ตค55" xfId="61"/>
    <cellStyle name="ปกติ_สาขาอายุรกรรม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95250</xdr:colOff>
      <xdr:row>2</xdr:row>
      <xdr:rowOff>0</xdr:rowOff>
    </xdr:from>
    <xdr:ext cx="800100" cy="295275"/>
    <xdr:sp>
      <xdr:nvSpPr>
        <xdr:cNvPr id="1" name="TextBox 1"/>
        <xdr:cNvSpPr txBox="1">
          <a:spLocks noChangeArrowheads="1"/>
        </xdr:cNvSpPr>
      </xdr:nvSpPr>
      <xdr:spPr>
        <a:xfrm>
          <a:off x="5305425" y="533400"/>
          <a:ext cx="800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เดือน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95250</xdr:colOff>
      <xdr:row>12</xdr:row>
      <xdr:rowOff>276225</xdr:rowOff>
    </xdr:from>
    <xdr:ext cx="800100" cy="295275"/>
    <xdr:sp fLocksText="0">
      <xdr:nvSpPr>
        <xdr:cNvPr id="1" name="TextBox 3"/>
        <xdr:cNvSpPr txBox="1">
          <a:spLocks noChangeArrowheads="1"/>
        </xdr:cNvSpPr>
      </xdr:nvSpPr>
      <xdr:spPr>
        <a:xfrm>
          <a:off x="5972175" y="3476625"/>
          <a:ext cx="800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7</xdr:col>
      <xdr:colOff>133350</xdr:colOff>
      <xdr:row>25</xdr:row>
      <xdr:rowOff>171450</xdr:rowOff>
    </xdr:from>
    <xdr:to>
      <xdr:col>12</xdr:col>
      <xdr:colOff>285750</xdr:colOff>
      <xdr:row>25</xdr:row>
      <xdr:rowOff>180975</xdr:rowOff>
    </xdr:to>
    <xdr:sp>
      <xdr:nvSpPr>
        <xdr:cNvPr id="2" name="ตัวเชื่อมต่อตรง 4"/>
        <xdr:cNvSpPr>
          <a:spLocks/>
        </xdr:cNvSpPr>
      </xdr:nvSpPr>
      <xdr:spPr>
        <a:xfrm>
          <a:off x="4067175" y="6915150"/>
          <a:ext cx="2505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66675</xdr:colOff>
      <xdr:row>25</xdr:row>
      <xdr:rowOff>180975</xdr:rowOff>
    </xdr:from>
    <xdr:to>
      <xdr:col>20</xdr:col>
      <xdr:colOff>19050</xdr:colOff>
      <xdr:row>25</xdr:row>
      <xdr:rowOff>200025</xdr:rowOff>
    </xdr:to>
    <xdr:sp>
      <xdr:nvSpPr>
        <xdr:cNvPr id="3" name="ตัวเชื่อมต่อตรง 3"/>
        <xdr:cNvSpPr>
          <a:spLocks/>
        </xdr:cNvSpPr>
      </xdr:nvSpPr>
      <xdr:spPr>
        <a:xfrm flipV="1">
          <a:off x="7172325" y="6924675"/>
          <a:ext cx="24098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11</xdr:col>
      <xdr:colOff>95250</xdr:colOff>
      <xdr:row>12</xdr:row>
      <xdr:rowOff>276225</xdr:rowOff>
    </xdr:from>
    <xdr:ext cx="800100" cy="295275"/>
    <xdr:sp fLocksText="0">
      <xdr:nvSpPr>
        <xdr:cNvPr id="4" name="TextBox 9"/>
        <xdr:cNvSpPr txBox="1">
          <a:spLocks noChangeArrowheads="1"/>
        </xdr:cNvSpPr>
      </xdr:nvSpPr>
      <xdr:spPr>
        <a:xfrm>
          <a:off x="5972175" y="3476625"/>
          <a:ext cx="800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14</xdr:col>
      <xdr:colOff>66675</xdr:colOff>
      <xdr:row>25</xdr:row>
      <xdr:rowOff>180975</xdr:rowOff>
    </xdr:from>
    <xdr:to>
      <xdr:col>20</xdr:col>
      <xdr:colOff>19050</xdr:colOff>
      <xdr:row>25</xdr:row>
      <xdr:rowOff>200025</xdr:rowOff>
    </xdr:to>
    <xdr:sp>
      <xdr:nvSpPr>
        <xdr:cNvPr id="5" name="ตัวเชื่อมต่อตรง 3"/>
        <xdr:cNvSpPr>
          <a:spLocks/>
        </xdr:cNvSpPr>
      </xdr:nvSpPr>
      <xdr:spPr>
        <a:xfrm flipV="1">
          <a:off x="7172325" y="6924675"/>
          <a:ext cx="24098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266700</xdr:rowOff>
    </xdr:from>
    <xdr:to>
      <xdr:col>10</xdr:col>
      <xdr:colOff>0</xdr:colOff>
      <xdr:row>8</xdr:row>
      <xdr:rowOff>19050</xdr:rowOff>
    </xdr:to>
    <xdr:sp>
      <xdr:nvSpPr>
        <xdr:cNvPr id="6" name="ตัวเชื่อมต่อตรง 23"/>
        <xdr:cNvSpPr>
          <a:spLocks/>
        </xdr:cNvSpPr>
      </xdr:nvSpPr>
      <xdr:spPr>
        <a:xfrm>
          <a:off x="5343525" y="13335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266700</xdr:rowOff>
    </xdr:from>
    <xdr:to>
      <xdr:col>11</xdr:col>
      <xdr:colOff>0</xdr:colOff>
      <xdr:row>8</xdr:row>
      <xdr:rowOff>9525</xdr:rowOff>
    </xdr:to>
    <xdr:sp>
      <xdr:nvSpPr>
        <xdr:cNvPr id="7" name="ตัวเชื่อมต่อตรง 24"/>
        <xdr:cNvSpPr>
          <a:spLocks/>
        </xdr:cNvSpPr>
      </xdr:nvSpPr>
      <xdr:spPr>
        <a:xfrm>
          <a:off x="5876925" y="13335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257175</xdr:rowOff>
    </xdr:from>
    <xdr:to>
      <xdr:col>12</xdr:col>
      <xdr:colOff>0</xdr:colOff>
      <xdr:row>7</xdr:row>
      <xdr:rowOff>266700</xdr:rowOff>
    </xdr:to>
    <xdr:sp>
      <xdr:nvSpPr>
        <xdr:cNvPr id="8" name="ตัวเชื่อมต่อตรง 26"/>
        <xdr:cNvSpPr>
          <a:spLocks/>
        </xdr:cNvSpPr>
      </xdr:nvSpPr>
      <xdr:spPr>
        <a:xfrm>
          <a:off x="6286500" y="13239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266700</xdr:rowOff>
    </xdr:from>
    <xdr:to>
      <xdr:col>13</xdr:col>
      <xdr:colOff>0</xdr:colOff>
      <xdr:row>8</xdr:row>
      <xdr:rowOff>9525</xdr:rowOff>
    </xdr:to>
    <xdr:sp>
      <xdr:nvSpPr>
        <xdr:cNvPr id="9" name="ตัวเชื่อมต่อตรง 27"/>
        <xdr:cNvSpPr>
          <a:spLocks/>
        </xdr:cNvSpPr>
      </xdr:nvSpPr>
      <xdr:spPr>
        <a:xfrm>
          <a:off x="6696075" y="13335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266700</xdr:rowOff>
    </xdr:from>
    <xdr:to>
      <xdr:col>14</xdr:col>
      <xdr:colOff>0</xdr:colOff>
      <xdr:row>8</xdr:row>
      <xdr:rowOff>9525</xdr:rowOff>
    </xdr:to>
    <xdr:sp>
      <xdr:nvSpPr>
        <xdr:cNvPr id="10" name="ตัวเชื่อมต่อตรง 29"/>
        <xdr:cNvSpPr>
          <a:spLocks/>
        </xdr:cNvSpPr>
      </xdr:nvSpPr>
      <xdr:spPr>
        <a:xfrm>
          <a:off x="7105650" y="13335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266700</xdr:rowOff>
    </xdr:from>
    <xdr:to>
      <xdr:col>15</xdr:col>
      <xdr:colOff>0</xdr:colOff>
      <xdr:row>8</xdr:row>
      <xdr:rowOff>19050</xdr:rowOff>
    </xdr:to>
    <xdr:sp>
      <xdr:nvSpPr>
        <xdr:cNvPr id="11" name="ตัวเชื่อมต่อตรง 30"/>
        <xdr:cNvSpPr>
          <a:spLocks/>
        </xdr:cNvSpPr>
      </xdr:nvSpPr>
      <xdr:spPr>
        <a:xfrm>
          <a:off x="7515225" y="13335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9525</xdr:rowOff>
    </xdr:from>
    <xdr:to>
      <xdr:col>16</xdr:col>
      <xdr:colOff>0</xdr:colOff>
      <xdr:row>8</xdr:row>
      <xdr:rowOff>47625</xdr:rowOff>
    </xdr:to>
    <xdr:sp>
      <xdr:nvSpPr>
        <xdr:cNvPr id="12" name="ตัวเชื่อมต่อตรง 33"/>
        <xdr:cNvSpPr>
          <a:spLocks/>
        </xdr:cNvSpPr>
      </xdr:nvSpPr>
      <xdr:spPr>
        <a:xfrm>
          <a:off x="7924800" y="13430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266700</xdr:rowOff>
    </xdr:from>
    <xdr:to>
      <xdr:col>17</xdr:col>
      <xdr:colOff>0</xdr:colOff>
      <xdr:row>8</xdr:row>
      <xdr:rowOff>19050</xdr:rowOff>
    </xdr:to>
    <xdr:sp>
      <xdr:nvSpPr>
        <xdr:cNvPr id="13" name="ตัวเชื่อมต่อตรง 35"/>
        <xdr:cNvSpPr>
          <a:spLocks/>
        </xdr:cNvSpPr>
      </xdr:nvSpPr>
      <xdr:spPr>
        <a:xfrm>
          <a:off x="8334375" y="13335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8</xdr:row>
      <xdr:rowOff>38100</xdr:rowOff>
    </xdr:to>
    <xdr:sp>
      <xdr:nvSpPr>
        <xdr:cNvPr id="14" name="ตัวเชื่อมต่อตรง 36"/>
        <xdr:cNvSpPr>
          <a:spLocks/>
        </xdr:cNvSpPr>
      </xdr:nvSpPr>
      <xdr:spPr>
        <a:xfrm>
          <a:off x="8743950" y="1333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266700</xdr:rowOff>
    </xdr:from>
    <xdr:to>
      <xdr:col>19</xdr:col>
      <xdr:colOff>0</xdr:colOff>
      <xdr:row>8</xdr:row>
      <xdr:rowOff>28575</xdr:rowOff>
    </xdr:to>
    <xdr:sp>
      <xdr:nvSpPr>
        <xdr:cNvPr id="15" name="ตัวเชื่อมต่อตรง 37"/>
        <xdr:cNvSpPr>
          <a:spLocks/>
        </xdr:cNvSpPr>
      </xdr:nvSpPr>
      <xdr:spPr>
        <a:xfrm>
          <a:off x="9153525" y="13335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T37"/>
  <sheetViews>
    <sheetView zoomScale="106" zoomScaleNormal="106" zoomScalePageLayoutView="0" workbookViewId="0" topLeftCell="A7">
      <selection activeCell="F18" sqref="F18"/>
    </sheetView>
  </sheetViews>
  <sheetFormatPr defaultColWidth="9.00390625" defaultRowHeight="15"/>
  <cols>
    <col min="1" max="1" width="4.421875" style="43" customWidth="1"/>
    <col min="2" max="2" width="18.7109375" style="43" customWidth="1"/>
    <col min="3" max="3" width="44.140625" style="43" customWidth="1"/>
    <col min="4" max="4" width="8.140625" style="43" customWidth="1"/>
    <col min="5" max="11" width="9.00390625" style="43" customWidth="1"/>
    <col min="12" max="12" width="8.421875" style="43" customWidth="1"/>
    <col min="13" max="13" width="8.140625" style="43" customWidth="1"/>
    <col min="14" max="14" width="9.00390625" style="43" customWidth="1"/>
    <col min="15" max="15" width="13.8515625" style="43" customWidth="1"/>
    <col min="16" max="16" width="9.421875" style="43" customWidth="1"/>
    <col min="17" max="18" width="9.00390625" style="43" customWidth="1"/>
    <col min="19" max="19" width="9.421875" style="43" customWidth="1"/>
    <col min="20" max="16384" width="9.00390625" style="3" customWidth="1"/>
  </cols>
  <sheetData>
    <row r="1" spans="1:19" s="50" customFormat="1" ht="21.75" customHeight="1">
      <c r="A1" s="497" t="s">
        <v>627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2"/>
      <c r="R1" s="42"/>
      <c r="S1" s="49"/>
    </row>
    <row r="2" spans="1:19" s="50" customFormat="1" ht="21.75" customHeight="1">
      <c r="A2" s="497" t="s">
        <v>208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2"/>
      <c r="R2" s="42"/>
      <c r="S2" s="49"/>
    </row>
    <row r="3" spans="1:19" s="52" customFormat="1" ht="21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s="6" customFormat="1" ht="21.75" customHeight="1">
      <c r="A4" s="74" t="s">
        <v>0</v>
      </c>
      <c r="B4" s="74" t="s">
        <v>1</v>
      </c>
      <c r="C4" s="74" t="s">
        <v>2</v>
      </c>
      <c r="D4" s="70" t="s">
        <v>303</v>
      </c>
      <c r="E4" s="70" t="s">
        <v>304</v>
      </c>
      <c r="F4" s="70" t="s">
        <v>305</v>
      </c>
      <c r="G4" s="70" t="s">
        <v>220</v>
      </c>
      <c r="H4" s="70" t="s">
        <v>326</v>
      </c>
      <c r="I4" s="70" t="s">
        <v>327</v>
      </c>
      <c r="J4" s="70" t="s">
        <v>328</v>
      </c>
      <c r="K4" s="70" t="s">
        <v>221</v>
      </c>
      <c r="L4" s="70" t="s">
        <v>330</v>
      </c>
      <c r="M4" s="70" t="s">
        <v>331</v>
      </c>
      <c r="N4" s="70" t="s">
        <v>332</v>
      </c>
      <c r="O4" s="70" t="s">
        <v>222</v>
      </c>
      <c r="P4" s="70" t="s">
        <v>334</v>
      </c>
      <c r="Q4" s="70" t="s">
        <v>335</v>
      </c>
      <c r="R4" s="70" t="s">
        <v>336</v>
      </c>
      <c r="S4" s="72" t="s">
        <v>169</v>
      </c>
    </row>
    <row r="5" spans="1:19" s="5" customFormat="1" ht="21.75" customHeight="1">
      <c r="A5" s="493">
        <v>1</v>
      </c>
      <c r="B5" s="493" t="s">
        <v>6</v>
      </c>
      <c r="C5" s="9" t="s">
        <v>172</v>
      </c>
      <c r="D5" s="9">
        <v>0</v>
      </c>
      <c r="E5" s="9">
        <v>1</v>
      </c>
      <c r="F5" s="9">
        <v>0</v>
      </c>
      <c r="G5" s="72">
        <v>1</v>
      </c>
      <c r="H5" s="17"/>
      <c r="I5" s="17"/>
      <c r="J5" s="9"/>
      <c r="K5" s="72"/>
      <c r="L5" s="9"/>
      <c r="M5" s="17"/>
      <c r="N5" s="9"/>
      <c r="O5" s="97"/>
      <c r="P5" s="17"/>
      <c r="Q5" s="9"/>
      <c r="R5" s="9"/>
      <c r="S5" s="72"/>
    </row>
    <row r="6" spans="1:20" s="5" customFormat="1" ht="21.75" customHeight="1">
      <c r="A6" s="493"/>
      <c r="B6" s="493"/>
      <c r="C6" s="9" t="s">
        <v>19</v>
      </c>
      <c r="D6" s="9">
        <v>0</v>
      </c>
      <c r="E6" s="9">
        <v>0</v>
      </c>
      <c r="F6" s="9">
        <v>0</v>
      </c>
      <c r="G6" s="72">
        <v>0</v>
      </c>
      <c r="H6" s="17"/>
      <c r="I6" s="46"/>
      <c r="J6" s="47"/>
      <c r="K6" s="72"/>
      <c r="L6" s="47"/>
      <c r="M6" s="46"/>
      <c r="N6" s="47"/>
      <c r="O6" s="97"/>
      <c r="P6" s="46"/>
      <c r="Q6" s="47"/>
      <c r="R6" s="47"/>
      <c r="S6" s="72"/>
      <c r="T6" s="48"/>
    </row>
    <row r="7" spans="1:19" s="5" customFormat="1" ht="21.75" customHeight="1">
      <c r="A7" s="493"/>
      <c r="B7" s="493"/>
      <c r="C7" s="9" t="s">
        <v>21</v>
      </c>
      <c r="D7" s="9">
        <v>0</v>
      </c>
      <c r="E7" s="9">
        <v>1</v>
      </c>
      <c r="F7" s="9">
        <v>0</v>
      </c>
      <c r="G7" s="72">
        <v>1</v>
      </c>
      <c r="H7" s="17"/>
      <c r="I7" s="17"/>
      <c r="J7" s="9"/>
      <c r="K7" s="72"/>
      <c r="L7" s="9"/>
      <c r="M7" s="17"/>
      <c r="N7" s="9"/>
      <c r="O7" s="97"/>
      <c r="P7" s="17"/>
      <c r="Q7" s="9"/>
      <c r="R7" s="9"/>
      <c r="S7" s="72"/>
    </row>
    <row r="8" spans="1:19" s="5" customFormat="1" ht="21.75" customHeight="1">
      <c r="A8" s="493"/>
      <c r="B8" s="493"/>
      <c r="C8" s="9" t="s">
        <v>20</v>
      </c>
      <c r="D8" s="9">
        <v>0</v>
      </c>
      <c r="E8" s="9">
        <v>0</v>
      </c>
      <c r="F8" s="9">
        <v>0</v>
      </c>
      <c r="G8" s="72" t="s">
        <v>654</v>
      </c>
      <c r="H8" s="266"/>
      <c r="I8" s="17"/>
      <c r="J8" s="9"/>
      <c r="K8" s="72"/>
      <c r="L8" s="9"/>
      <c r="M8" s="17"/>
      <c r="N8" s="9"/>
      <c r="O8" s="97"/>
      <c r="P8" s="17"/>
      <c r="Q8" s="20"/>
      <c r="R8" s="20"/>
      <c r="S8" s="72"/>
    </row>
    <row r="9" spans="1:19" s="5" customFormat="1" ht="21.75" customHeight="1">
      <c r="A9" s="493"/>
      <c r="B9" s="493"/>
      <c r="C9" s="9" t="s">
        <v>5</v>
      </c>
      <c r="D9" s="11">
        <v>0</v>
      </c>
      <c r="E9" s="11">
        <v>0</v>
      </c>
      <c r="F9" s="11">
        <v>0</v>
      </c>
      <c r="G9" s="101">
        <v>100</v>
      </c>
      <c r="H9" s="11"/>
      <c r="I9" s="11"/>
      <c r="J9" s="11"/>
      <c r="K9" s="101"/>
      <c r="L9" s="11"/>
      <c r="M9" s="11"/>
      <c r="N9" s="11"/>
      <c r="O9" s="98"/>
      <c r="P9" s="11"/>
      <c r="Q9" s="11"/>
      <c r="R9" s="11"/>
      <c r="S9" s="98"/>
    </row>
    <row r="10" spans="1:19" s="5" customFormat="1" ht="21.75" customHeight="1">
      <c r="A10" s="494">
        <v>2</v>
      </c>
      <c r="B10" s="493" t="s">
        <v>7</v>
      </c>
      <c r="C10" s="9" t="s">
        <v>3</v>
      </c>
      <c r="D10" s="9">
        <v>0</v>
      </c>
      <c r="E10" s="9">
        <v>100</v>
      </c>
      <c r="F10" s="9">
        <v>0</v>
      </c>
      <c r="G10" s="72">
        <v>100</v>
      </c>
      <c r="H10" s="9"/>
      <c r="I10" s="9"/>
      <c r="J10" s="9"/>
      <c r="K10" s="72"/>
      <c r="L10" s="9"/>
      <c r="M10" s="17"/>
      <c r="N10" s="9"/>
      <c r="O10" s="97"/>
      <c r="P10" s="17"/>
      <c r="Q10" s="9"/>
      <c r="R10" s="9"/>
      <c r="S10" s="72"/>
    </row>
    <row r="11" spans="1:19" s="5" customFormat="1" ht="21.75" customHeight="1">
      <c r="A11" s="495"/>
      <c r="B11" s="493"/>
      <c r="C11" s="9" t="s">
        <v>4</v>
      </c>
      <c r="D11" s="9">
        <v>0</v>
      </c>
      <c r="E11" s="9">
        <v>100</v>
      </c>
      <c r="F11" s="9">
        <v>0</v>
      </c>
      <c r="G11" s="72">
        <v>100</v>
      </c>
      <c r="H11" s="9"/>
      <c r="I11" s="9"/>
      <c r="J11" s="9"/>
      <c r="K11" s="72"/>
      <c r="L11" s="9"/>
      <c r="M11" s="17"/>
      <c r="N11" s="9"/>
      <c r="O11" s="97"/>
      <c r="P11" s="17"/>
      <c r="Q11" s="9"/>
      <c r="R11" s="9"/>
      <c r="S11" s="72"/>
    </row>
    <row r="12" spans="1:19" s="5" customFormat="1" ht="21.75" customHeight="1">
      <c r="A12" s="496"/>
      <c r="B12" s="493"/>
      <c r="C12" s="9" t="s">
        <v>5</v>
      </c>
      <c r="D12" s="9">
        <v>0</v>
      </c>
      <c r="E12" s="9">
        <v>100</v>
      </c>
      <c r="F12" s="9">
        <v>0</v>
      </c>
      <c r="G12" s="72">
        <v>100</v>
      </c>
      <c r="H12" s="9"/>
      <c r="I12" s="9"/>
      <c r="J12" s="9"/>
      <c r="K12" s="72"/>
      <c r="L12" s="9"/>
      <c r="M12" s="9"/>
      <c r="N12" s="9"/>
      <c r="O12" s="97"/>
      <c r="P12" s="9"/>
      <c r="Q12" s="9"/>
      <c r="R12" s="9"/>
      <c r="S12" s="72"/>
    </row>
    <row r="13" spans="1:19" s="5" customFormat="1" ht="21.75" customHeight="1">
      <c r="A13" s="493">
        <v>3</v>
      </c>
      <c r="B13" s="493" t="s">
        <v>22</v>
      </c>
      <c r="C13" s="9" t="s">
        <v>23</v>
      </c>
      <c r="D13" s="9">
        <v>1</v>
      </c>
      <c r="E13" s="9">
        <v>5</v>
      </c>
      <c r="F13" s="9">
        <v>0</v>
      </c>
      <c r="G13" s="72">
        <v>6</v>
      </c>
      <c r="H13" s="9"/>
      <c r="I13" s="9"/>
      <c r="J13" s="9"/>
      <c r="K13" s="72"/>
      <c r="L13" s="9"/>
      <c r="M13" s="9"/>
      <c r="N13" s="9"/>
      <c r="O13" s="97"/>
      <c r="P13" s="9"/>
      <c r="Q13" s="9"/>
      <c r="R13" s="9"/>
      <c r="S13" s="72"/>
    </row>
    <row r="14" spans="1:19" s="5" customFormat="1" ht="21.75" customHeight="1">
      <c r="A14" s="493"/>
      <c r="B14" s="493"/>
      <c r="C14" s="9" t="s">
        <v>106</v>
      </c>
      <c r="D14" s="9">
        <v>1</v>
      </c>
      <c r="E14" s="9">
        <v>1</v>
      </c>
      <c r="F14" s="9">
        <v>0</v>
      </c>
      <c r="G14" s="72">
        <v>2</v>
      </c>
      <c r="H14" s="9"/>
      <c r="I14" s="9"/>
      <c r="J14" s="9"/>
      <c r="K14" s="72"/>
      <c r="L14" s="9"/>
      <c r="M14" s="9"/>
      <c r="N14" s="9"/>
      <c r="O14" s="97"/>
      <c r="P14" s="9"/>
      <c r="Q14" s="9"/>
      <c r="R14" s="9"/>
      <c r="S14" s="72"/>
    </row>
    <row r="15" spans="1:19" s="5" customFormat="1" ht="21.75" customHeight="1">
      <c r="A15" s="493"/>
      <c r="B15" s="493"/>
      <c r="C15" s="9" t="s">
        <v>110</v>
      </c>
      <c r="D15" s="9"/>
      <c r="E15" s="9"/>
      <c r="F15" s="9"/>
      <c r="G15" s="97">
        <v>52050</v>
      </c>
      <c r="H15" s="47"/>
      <c r="I15" s="9"/>
      <c r="J15" s="9"/>
      <c r="K15" s="97"/>
      <c r="L15" s="9"/>
      <c r="M15" s="9"/>
      <c r="N15" s="40"/>
      <c r="O15" s="99"/>
      <c r="P15" s="9"/>
      <c r="Q15" s="9"/>
      <c r="R15" s="9"/>
      <c r="S15" s="72"/>
    </row>
    <row r="16" spans="1:20" s="5" customFormat="1" ht="21.75" customHeight="1">
      <c r="A16" s="493"/>
      <c r="B16" s="493"/>
      <c r="C16" s="9" t="s">
        <v>108</v>
      </c>
      <c r="D16" s="9"/>
      <c r="E16" s="9"/>
      <c r="F16" s="9"/>
      <c r="G16" s="97">
        <v>33.33</v>
      </c>
      <c r="H16" s="47" t="s">
        <v>655</v>
      </c>
      <c r="I16" s="9"/>
      <c r="J16" s="9"/>
      <c r="K16" s="97"/>
      <c r="L16" s="9"/>
      <c r="M16" s="9"/>
      <c r="N16" s="9"/>
      <c r="O16" s="97"/>
      <c r="P16" s="9"/>
      <c r="Q16" s="9"/>
      <c r="R16" s="9"/>
      <c r="S16" s="72"/>
      <c r="T16" s="2"/>
    </row>
    <row r="17" spans="1:20" s="5" customFormat="1" ht="21.75" customHeight="1">
      <c r="A17" s="493"/>
      <c r="B17" s="493"/>
      <c r="C17" s="9" t="s">
        <v>109</v>
      </c>
      <c r="D17" s="9"/>
      <c r="E17" s="9"/>
      <c r="F17" s="9"/>
      <c r="G17" s="97">
        <v>3.84</v>
      </c>
      <c r="H17" s="47" t="s">
        <v>656</v>
      </c>
      <c r="I17" s="9"/>
      <c r="J17" s="9"/>
      <c r="K17" s="97"/>
      <c r="L17" s="9"/>
      <c r="M17" s="9"/>
      <c r="N17" s="9"/>
      <c r="O17" s="97"/>
      <c r="P17" s="9"/>
      <c r="Q17" s="9"/>
      <c r="R17" s="9"/>
      <c r="S17" s="72"/>
      <c r="T17" s="2"/>
    </row>
    <row r="18" spans="1:20" s="5" customFormat="1" ht="21.75" customHeight="1">
      <c r="A18" s="493"/>
      <c r="B18" s="493"/>
      <c r="C18" s="9" t="s">
        <v>107</v>
      </c>
      <c r="D18" s="9"/>
      <c r="E18" s="9"/>
      <c r="F18" s="9"/>
      <c r="G18" s="97">
        <v>0</v>
      </c>
      <c r="H18" s="47"/>
      <c r="I18" s="9"/>
      <c r="J18" s="9"/>
      <c r="K18" s="97"/>
      <c r="L18" s="9"/>
      <c r="M18" s="9"/>
      <c r="N18" s="9"/>
      <c r="O18" s="97"/>
      <c r="P18" s="47"/>
      <c r="Q18" s="9"/>
      <c r="R18" s="9"/>
      <c r="S18" s="72"/>
      <c r="T18" s="2"/>
    </row>
    <row r="19" spans="1:20" s="5" customFormat="1" ht="21.75" customHeight="1">
      <c r="A19" s="493"/>
      <c r="B19" s="493"/>
      <c r="C19" s="9" t="s">
        <v>111</v>
      </c>
      <c r="D19" s="9"/>
      <c r="E19" s="9"/>
      <c r="F19" s="9"/>
      <c r="G19" s="97">
        <v>0.003</v>
      </c>
      <c r="H19" s="9"/>
      <c r="I19" s="9"/>
      <c r="J19" s="9"/>
      <c r="K19" s="97"/>
      <c r="L19" s="9"/>
      <c r="M19" s="9"/>
      <c r="N19" s="9"/>
      <c r="O19" s="97"/>
      <c r="P19" s="47"/>
      <c r="Q19" s="9"/>
      <c r="R19" s="9"/>
      <c r="S19" s="72"/>
      <c r="T19" s="2"/>
    </row>
    <row r="20" spans="1:19" s="5" customFormat="1" ht="21.75" customHeight="1">
      <c r="A20" s="493"/>
      <c r="B20" s="493"/>
      <c r="C20" s="9" t="s">
        <v>112</v>
      </c>
      <c r="D20" s="9"/>
      <c r="E20" s="9"/>
      <c r="F20" s="9"/>
      <c r="G20" s="97"/>
      <c r="H20" s="9"/>
      <c r="I20" s="9"/>
      <c r="J20" s="9"/>
      <c r="K20" s="97"/>
      <c r="L20" s="9"/>
      <c r="M20" s="9"/>
      <c r="N20" s="9"/>
      <c r="O20" s="97"/>
      <c r="P20" s="9"/>
      <c r="Q20" s="9"/>
      <c r="R20" s="9"/>
      <c r="S20" s="72"/>
    </row>
    <row r="21" spans="1:19" s="5" customFormat="1" ht="21.75" customHeight="1">
      <c r="A21" s="493"/>
      <c r="B21" s="493"/>
      <c r="C21" s="9" t="s">
        <v>113</v>
      </c>
      <c r="D21" s="9"/>
      <c r="E21" s="9"/>
      <c r="F21" s="9"/>
      <c r="G21" s="97"/>
      <c r="H21" s="9"/>
      <c r="I21" s="9"/>
      <c r="J21" s="9"/>
      <c r="K21" s="97"/>
      <c r="L21" s="9"/>
      <c r="M21" s="9"/>
      <c r="N21" s="9"/>
      <c r="O21" s="97"/>
      <c r="P21" s="9"/>
      <c r="Q21" s="9"/>
      <c r="R21" s="9"/>
      <c r="S21" s="72"/>
    </row>
    <row r="22" spans="1:19" s="5" customFormat="1" ht="21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1"/>
    </row>
    <row r="23" spans="1:19" s="5" customFormat="1" ht="21.75" customHeight="1">
      <c r="A23" s="2"/>
      <c r="B23" s="61" t="s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1"/>
    </row>
    <row r="24" spans="1:19" s="5" customFormat="1" ht="21.75" customHeight="1">
      <c r="A24" s="498" t="s">
        <v>224</v>
      </c>
      <c r="B24" s="498"/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2"/>
      <c r="Q24" s="2"/>
      <c r="R24" s="2"/>
      <c r="S24" s="21"/>
    </row>
    <row r="25" spans="1:19" s="5" customFormat="1" ht="21.75" customHeight="1">
      <c r="A25" s="498" t="s">
        <v>225</v>
      </c>
      <c r="B25" s="498"/>
      <c r="C25" s="498"/>
      <c r="D25" s="498"/>
      <c r="E25" s="498"/>
      <c r="F25" s="498"/>
      <c r="G25" s="498"/>
      <c r="H25" s="498"/>
      <c r="I25" s="498"/>
      <c r="J25" s="498"/>
      <c r="K25" s="498"/>
      <c r="L25" s="498"/>
      <c r="M25" s="498"/>
      <c r="N25" s="498"/>
      <c r="O25" s="2"/>
      <c r="P25" s="2"/>
      <c r="Q25" s="2"/>
      <c r="R25" s="2"/>
      <c r="S25" s="21"/>
    </row>
    <row r="26" spans="1:19" s="5" customFormat="1" ht="21.75" customHeight="1">
      <c r="A26" s="498" t="s">
        <v>226</v>
      </c>
      <c r="B26" s="498"/>
      <c r="C26" s="498"/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2"/>
      <c r="P26" s="2"/>
      <c r="Q26" s="2"/>
      <c r="R26" s="2"/>
      <c r="S26" s="21"/>
    </row>
    <row r="27" spans="1:19" s="5" customFormat="1" ht="21.75" customHeight="1">
      <c r="A27" s="498" t="s">
        <v>227</v>
      </c>
      <c r="B27" s="498"/>
      <c r="C27" s="498"/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2"/>
      <c r="P27" s="2"/>
      <c r="Q27" s="2"/>
      <c r="R27" s="2"/>
      <c r="S27" s="21"/>
    </row>
    <row r="28" spans="1:19" s="5" customFormat="1" ht="21.75" customHeight="1">
      <c r="A28" s="498" t="s">
        <v>228</v>
      </c>
      <c r="B28" s="498"/>
      <c r="C28" s="498"/>
      <c r="D28" s="498"/>
      <c r="E28" s="498"/>
      <c r="F28" s="498"/>
      <c r="G28" s="498"/>
      <c r="H28" s="498"/>
      <c r="I28" s="498"/>
      <c r="J28" s="498"/>
      <c r="K28" s="498"/>
      <c r="L28" s="498"/>
      <c r="M28" s="498"/>
      <c r="N28" s="2"/>
      <c r="O28" s="2"/>
      <c r="P28" s="2"/>
      <c r="Q28" s="2"/>
      <c r="R28" s="2"/>
      <c r="S28" s="21"/>
    </row>
    <row r="29" spans="1:19" s="5" customFormat="1" ht="21.75" customHeight="1">
      <c r="A29" s="498" t="s">
        <v>229</v>
      </c>
      <c r="B29" s="498"/>
      <c r="C29" s="498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2"/>
      <c r="P29" s="2"/>
      <c r="Q29" s="2"/>
      <c r="R29" s="2"/>
      <c r="S29" s="21"/>
    </row>
    <row r="30" spans="1:19" s="5" customFormat="1" ht="21.75" customHeight="1">
      <c r="A30" s="498" t="s">
        <v>230</v>
      </c>
      <c r="B30" s="498"/>
      <c r="C30" s="498"/>
      <c r="D30" s="498"/>
      <c r="E30" s="498"/>
      <c r="F30" s="498"/>
      <c r="G30" s="498"/>
      <c r="H30" s="498"/>
      <c r="I30" s="498"/>
      <c r="J30" s="498"/>
      <c r="K30" s="498"/>
      <c r="L30" s="498"/>
      <c r="M30" s="498"/>
      <c r="N30" s="498"/>
      <c r="O30" s="2"/>
      <c r="P30" s="2"/>
      <c r="Q30" s="2"/>
      <c r="R30" s="2"/>
      <c r="S30" s="21"/>
    </row>
    <row r="31" spans="1:19" s="5" customFormat="1" ht="21.75" customHeight="1">
      <c r="A31" s="498" t="s">
        <v>231</v>
      </c>
      <c r="B31" s="498"/>
      <c r="C31" s="498"/>
      <c r="D31" s="498"/>
      <c r="E31" s="498"/>
      <c r="F31" s="498"/>
      <c r="G31" s="498"/>
      <c r="H31" s="498"/>
      <c r="I31" s="498"/>
      <c r="J31" s="498"/>
      <c r="K31" s="498"/>
      <c r="L31" s="498"/>
      <c r="M31" s="498"/>
      <c r="N31" s="498"/>
      <c r="O31" s="2"/>
      <c r="P31" s="2"/>
      <c r="Q31" s="2"/>
      <c r="R31" s="2"/>
      <c r="S31" s="21"/>
    </row>
    <row r="32" spans="1:19" s="5" customFormat="1" ht="21.75" customHeight="1">
      <c r="A32" s="2"/>
      <c r="B32" s="2"/>
      <c r="C32" s="4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1"/>
    </row>
    <row r="33" spans="1:19" s="5" customFormat="1" ht="24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1"/>
    </row>
    <row r="34" spans="1:10" ht="18">
      <c r="A34" s="45"/>
      <c r="B34" s="45"/>
      <c r="C34" s="45"/>
      <c r="D34" s="45"/>
      <c r="E34" s="45"/>
      <c r="F34" s="53"/>
      <c r="G34" s="53"/>
      <c r="H34" s="54" t="s">
        <v>8</v>
      </c>
      <c r="I34" s="55"/>
      <c r="J34" s="55"/>
    </row>
    <row r="35" spans="1:10" ht="18">
      <c r="A35" s="45"/>
      <c r="B35" s="45"/>
      <c r="C35" s="45"/>
      <c r="D35" s="45"/>
      <c r="E35" s="45"/>
      <c r="F35" s="53"/>
      <c r="G35" s="53"/>
      <c r="H35" s="54" t="s">
        <v>9</v>
      </c>
      <c r="I35" s="55"/>
      <c r="J35" s="55"/>
    </row>
    <row r="36" spans="1:10" ht="18">
      <c r="A36" s="45"/>
      <c r="B36" s="45"/>
      <c r="C36" s="45"/>
      <c r="D36" s="45"/>
      <c r="E36" s="45"/>
      <c r="F36" s="53"/>
      <c r="G36" s="53"/>
      <c r="H36" s="54" t="s">
        <v>10</v>
      </c>
      <c r="I36" s="55"/>
      <c r="J36" s="55"/>
    </row>
    <row r="37" spans="1:10" ht="18">
      <c r="A37" s="45"/>
      <c r="B37" s="45"/>
      <c r="C37" s="45"/>
      <c r="D37" s="45"/>
      <c r="E37" s="45"/>
      <c r="F37" s="53"/>
      <c r="G37" s="53"/>
      <c r="H37" s="54" t="s">
        <v>11</v>
      </c>
      <c r="I37" s="55"/>
      <c r="J37" s="55"/>
    </row>
  </sheetData>
  <sheetProtection/>
  <mergeCells count="16">
    <mergeCell ref="A30:N30"/>
    <mergeCell ref="A31:N31"/>
    <mergeCell ref="A24:O24"/>
    <mergeCell ref="A25:N25"/>
    <mergeCell ref="A26:N26"/>
    <mergeCell ref="A27:N27"/>
    <mergeCell ref="A28:M28"/>
    <mergeCell ref="A29:N29"/>
    <mergeCell ref="A13:A21"/>
    <mergeCell ref="B13:B21"/>
    <mergeCell ref="A10:A12"/>
    <mergeCell ref="A1:P1"/>
    <mergeCell ref="A2:P2"/>
    <mergeCell ref="B5:B9"/>
    <mergeCell ref="A5:A9"/>
    <mergeCell ref="B10:B12"/>
  </mergeCells>
  <printOptions/>
  <pageMargins left="0.1968503937007874" right="0.1968503937007874" top="0.35433070866141736" bottom="0.2362204724409449" header="0.31496062992125984" footer="0.15748031496062992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S26"/>
  <sheetViews>
    <sheetView zoomScalePageLayoutView="0" workbookViewId="0" topLeftCell="C1">
      <selection activeCell="O5" sqref="O5:O10"/>
    </sheetView>
  </sheetViews>
  <sheetFormatPr defaultColWidth="9.00390625" defaultRowHeight="15"/>
  <cols>
    <col min="1" max="1" width="4.8515625" style="3" customWidth="1"/>
    <col min="2" max="2" width="28.57421875" style="3" customWidth="1"/>
    <col min="3" max="3" width="9.00390625" style="3" customWidth="1"/>
    <col min="4" max="4" width="8.140625" style="3" customWidth="1"/>
    <col min="5" max="6" width="9.00390625" style="3" customWidth="1"/>
    <col min="7" max="7" width="7.7109375" style="3" customWidth="1"/>
    <col min="8" max="8" width="8.140625" style="3" customWidth="1"/>
    <col min="9" max="9" width="7.8515625" style="3" customWidth="1"/>
    <col min="10" max="10" width="8.140625" style="3" customWidth="1"/>
    <col min="11" max="11" width="8.421875" style="3" customWidth="1"/>
    <col min="12" max="12" width="9.00390625" style="3" customWidth="1"/>
    <col min="13" max="13" width="8.7109375" style="3" customWidth="1"/>
    <col min="14" max="14" width="8.140625" style="43" customWidth="1"/>
    <col min="15" max="15" width="8.00390625" style="3" customWidth="1"/>
    <col min="16" max="16384" width="9.00390625" style="3" customWidth="1"/>
  </cols>
  <sheetData>
    <row r="1" spans="1:13" ht="18">
      <c r="A1" s="497" t="s">
        <v>637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</row>
    <row r="2" spans="1:12" ht="18">
      <c r="A2" s="497" t="s">
        <v>212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="4" customFormat="1" ht="18">
      <c r="N3" s="44"/>
    </row>
    <row r="4" spans="1:19" s="6" customFormat="1" ht="21.75" customHeight="1">
      <c r="A4" s="74" t="s">
        <v>0</v>
      </c>
      <c r="B4" s="74" t="s">
        <v>1</v>
      </c>
      <c r="C4" s="74" t="s">
        <v>2</v>
      </c>
      <c r="D4" s="70" t="s">
        <v>303</v>
      </c>
      <c r="E4" s="70" t="s">
        <v>304</v>
      </c>
      <c r="F4" s="70" t="s">
        <v>305</v>
      </c>
      <c r="G4" s="70" t="s">
        <v>220</v>
      </c>
      <c r="H4" s="70" t="s">
        <v>326</v>
      </c>
      <c r="I4" s="70" t="s">
        <v>327</v>
      </c>
      <c r="J4" s="70" t="s">
        <v>328</v>
      </c>
      <c r="K4" s="70" t="s">
        <v>221</v>
      </c>
      <c r="L4" s="70" t="s">
        <v>330</v>
      </c>
      <c r="M4" s="70" t="s">
        <v>331</v>
      </c>
      <c r="N4" s="70" t="s">
        <v>332</v>
      </c>
      <c r="O4" s="70" t="s">
        <v>222</v>
      </c>
      <c r="P4" s="70" t="s">
        <v>334</v>
      </c>
      <c r="Q4" s="70" t="s">
        <v>335</v>
      </c>
      <c r="R4" s="70" t="s">
        <v>336</v>
      </c>
      <c r="S4" s="72" t="s">
        <v>169</v>
      </c>
    </row>
    <row r="5" spans="1:19" s="5" customFormat="1" ht="18.75" customHeight="1">
      <c r="A5" s="493">
        <v>1</v>
      </c>
      <c r="B5" s="510" t="s">
        <v>179</v>
      </c>
      <c r="C5" s="19" t="s">
        <v>117</v>
      </c>
      <c r="D5" s="523" t="s">
        <v>533</v>
      </c>
      <c r="E5" s="524"/>
      <c r="F5" s="525"/>
      <c r="G5" s="97"/>
      <c r="H5" s="523" t="s">
        <v>533</v>
      </c>
      <c r="I5" s="524"/>
      <c r="J5" s="525"/>
      <c r="K5" s="71"/>
      <c r="L5" s="523" t="s">
        <v>533</v>
      </c>
      <c r="M5" s="524"/>
      <c r="N5" s="525"/>
      <c r="O5" s="71"/>
      <c r="P5" s="523" t="s">
        <v>533</v>
      </c>
      <c r="Q5" s="524"/>
      <c r="R5" s="525"/>
      <c r="S5" s="73"/>
    </row>
    <row r="6" spans="1:19" s="5" customFormat="1" ht="18">
      <c r="A6" s="493"/>
      <c r="B6" s="510"/>
      <c r="C6" s="19" t="s">
        <v>88</v>
      </c>
      <c r="D6" s="47"/>
      <c r="E6" s="47"/>
      <c r="F6" s="47"/>
      <c r="G6" s="97"/>
      <c r="H6" s="47"/>
      <c r="I6" s="47"/>
      <c r="J6" s="47"/>
      <c r="K6" s="71"/>
      <c r="L6" s="47"/>
      <c r="M6" s="46"/>
      <c r="N6" s="9"/>
      <c r="O6" s="71"/>
      <c r="P6" s="8"/>
      <c r="Q6" s="8"/>
      <c r="R6" s="8"/>
      <c r="S6" s="73"/>
    </row>
    <row r="7" spans="1:19" s="5" customFormat="1" ht="18">
      <c r="A7" s="493"/>
      <c r="B7" s="510"/>
      <c r="C7" s="19" t="s">
        <v>24</v>
      </c>
      <c r="D7" s="202"/>
      <c r="E7" s="202"/>
      <c r="F7" s="202"/>
      <c r="G7" s="98"/>
      <c r="H7" s="202"/>
      <c r="I7" s="202"/>
      <c r="J7" s="202"/>
      <c r="K7" s="100"/>
      <c r="L7" s="202"/>
      <c r="M7" s="203"/>
      <c r="N7" s="11"/>
      <c r="O7" s="100"/>
      <c r="P7" s="8"/>
      <c r="Q7" s="8"/>
      <c r="R7" s="8"/>
      <c r="S7" s="73"/>
    </row>
    <row r="8" spans="1:19" s="5" customFormat="1" ht="18">
      <c r="A8" s="493">
        <v>2</v>
      </c>
      <c r="B8" s="510" t="s">
        <v>180</v>
      </c>
      <c r="C8" s="19" t="s">
        <v>175</v>
      </c>
      <c r="D8" s="47"/>
      <c r="E8" s="47"/>
      <c r="F8" s="47"/>
      <c r="G8" s="99"/>
      <c r="H8" s="47"/>
      <c r="I8" s="47"/>
      <c r="J8" s="47"/>
      <c r="K8" s="274"/>
      <c r="L8" s="204"/>
      <c r="M8" s="46"/>
      <c r="N8" s="9"/>
      <c r="O8" s="97"/>
      <c r="P8" s="8"/>
      <c r="Q8" s="8"/>
      <c r="R8" s="8"/>
      <c r="S8" s="73"/>
    </row>
    <row r="9" spans="1:19" s="5" customFormat="1" ht="18">
      <c r="A9" s="493"/>
      <c r="B9" s="510"/>
      <c r="C9" s="19" t="s">
        <v>176</v>
      </c>
      <c r="D9" s="47"/>
      <c r="E9" s="47"/>
      <c r="F9" s="47"/>
      <c r="G9" s="99"/>
      <c r="H9" s="47"/>
      <c r="I9" s="47"/>
      <c r="J9" s="47"/>
      <c r="K9" s="274"/>
      <c r="L9" s="204"/>
      <c r="M9" s="46"/>
      <c r="N9" s="9"/>
      <c r="O9" s="97"/>
      <c r="P9" s="8"/>
      <c r="Q9" s="8"/>
      <c r="R9" s="8"/>
      <c r="S9" s="73"/>
    </row>
    <row r="10" spans="1:19" s="5" customFormat="1" ht="18">
      <c r="A10" s="493"/>
      <c r="B10" s="510"/>
      <c r="C10" s="19" t="s">
        <v>177</v>
      </c>
      <c r="D10" s="202"/>
      <c r="E10" s="202"/>
      <c r="F10" s="202"/>
      <c r="G10" s="98"/>
      <c r="H10" s="202"/>
      <c r="I10" s="202"/>
      <c r="J10" s="202"/>
      <c r="K10" s="100"/>
      <c r="L10" s="202"/>
      <c r="M10" s="203"/>
      <c r="N10" s="11"/>
      <c r="O10" s="98"/>
      <c r="P10" s="8"/>
      <c r="Q10" s="8"/>
      <c r="R10" s="8"/>
      <c r="S10" s="73"/>
    </row>
    <row r="11" spans="1:15" s="5" customFormat="1" ht="18">
      <c r="A11" s="2"/>
      <c r="B11" s="7"/>
      <c r="D11" s="15"/>
      <c r="E11" s="15"/>
      <c r="F11" s="15"/>
      <c r="G11" s="15"/>
      <c r="H11" s="15"/>
      <c r="I11" s="15"/>
      <c r="J11" s="15"/>
      <c r="K11" s="35"/>
      <c r="L11" s="15"/>
      <c r="M11" s="35"/>
      <c r="N11" s="15"/>
      <c r="O11" s="15"/>
    </row>
    <row r="12" spans="1:14" s="5" customFormat="1" ht="18">
      <c r="A12" s="2"/>
      <c r="B12" s="7"/>
      <c r="D12" s="2"/>
      <c r="E12" s="2"/>
      <c r="F12" s="2"/>
      <c r="G12" s="2"/>
      <c r="H12" s="2"/>
      <c r="I12" s="2"/>
      <c r="J12" s="2"/>
      <c r="K12" s="2"/>
      <c r="L12" s="2"/>
      <c r="M12" s="6"/>
      <c r="N12" s="2"/>
    </row>
    <row r="13" spans="1:14" s="5" customFormat="1" ht="21">
      <c r="A13" s="2"/>
      <c r="B13" s="7" t="s">
        <v>117</v>
      </c>
      <c r="C13" s="5" t="s">
        <v>159</v>
      </c>
      <c r="D13" s="26" t="s">
        <v>181</v>
      </c>
      <c r="E13" s="2"/>
      <c r="F13" s="2"/>
      <c r="G13" s="2"/>
      <c r="H13" s="2"/>
      <c r="I13" s="2"/>
      <c r="J13" s="2"/>
      <c r="K13" s="2"/>
      <c r="L13" s="2"/>
      <c r="M13" s="6"/>
      <c r="N13" s="2"/>
    </row>
    <row r="14" spans="1:14" s="5" customFormat="1" ht="21">
      <c r="A14" s="2"/>
      <c r="B14" s="7" t="s">
        <v>88</v>
      </c>
      <c r="C14" s="5" t="s">
        <v>159</v>
      </c>
      <c r="D14" s="26" t="s">
        <v>182</v>
      </c>
      <c r="E14" s="2"/>
      <c r="F14" s="2"/>
      <c r="G14" s="2"/>
      <c r="H14" s="2"/>
      <c r="I14" s="2"/>
      <c r="J14" s="2"/>
      <c r="K14" s="2"/>
      <c r="L14" s="2"/>
      <c r="M14" s="6"/>
      <c r="N14" s="2"/>
    </row>
    <row r="15" spans="1:14" s="5" customFormat="1" ht="18">
      <c r="A15" s="2"/>
      <c r="B15" s="7" t="s">
        <v>178</v>
      </c>
      <c r="C15" s="5" t="s">
        <v>159</v>
      </c>
      <c r="D15" s="2" t="s">
        <v>134</v>
      </c>
      <c r="E15" s="2"/>
      <c r="F15" s="2"/>
      <c r="G15" s="2"/>
      <c r="H15" s="2"/>
      <c r="I15" s="2"/>
      <c r="J15" s="2"/>
      <c r="K15" s="2"/>
      <c r="L15" s="2"/>
      <c r="M15" s="6"/>
      <c r="N15" s="2"/>
    </row>
    <row r="16" spans="1:14" s="5" customFormat="1" ht="18">
      <c r="A16" s="2"/>
      <c r="B16" s="7" t="s">
        <v>175</v>
      </c>
      <c r="C16" s="5" t="s">
        <v>159</v>
      </c>
      <c r="D16" s="4" t="s">
        <v>183</v>
      </c>
      <c r="K16" s="2"/>
      <c r="L16" s="2"/>
      <c r="M16" s="6"/>
      <c r="N16" s="2"/>
    </row>
    <row r="17" spans="1:14" s="5" customFormat="1" ht="18">
      <c r="A17" s="2"/>
      <c r="B17" s="7" t="s">
        <v>176</v>
      </c>
      <c r="C17" s="5" t="s">
        <v>159</v>
      </c>
      <c r="D17" s="498" t="s">
        <v>184</v>
      </c>
      <c r="E17" s="498"/>
      <c r="F17" s="498"/>
      <c r="G17" s="498"/>
      <c r="H17" s="498"/>
      <c r="I17" s="498"/>
      <c r="J17" s="498"/>
      <c r="K17" s="2"/>
      <c r="L17" s="2"/>
      <c r="M17" s="6"/>
      <c r="N17" s="2"/>
    </row>
    <row r="18" spans="1:14" s="5" customFormat="1" ht="18">
      <c r="A18" s="2"/>
      <c r="B18" s="7" t="s">
        <v>177</v>
      </c>
      <c r="C18" s="5" t="s">
        <v>159</v>
      </c>
      <c r="D18" s="22" t="s">
        <v>185</v>
      </c>
      <c r="E18" s="2"/>
      <c r="F18" s="2"/>
      <c r="G18" s="2"/>
      <c r="H18" s="2"/>
      <c r="I18" s="2"/>
      <c r="J18" s="2"/>
      <c r="K18" s="2"/>
      <c r="L18" s="2"/>
      <c r="M18" s="6"/>
      <c r="N18" s="2"/>
    </row>
    <row r="19" spans="1:14" s="5" customFormat="1" ht="18">
      <c r="A19" s="2"/>
      <c r="B19" s="7"/>
      <c r="D19" s="2"/>
      <c r="E19" s="2"/>
      <c r="F19" s="2"/>
      <c r="G19" s="2"/>
      <c r="H19" s="2"/>
      <c r="I19" s="2"/>
      <c r="J19" s="2"/>
      <c r="K19" s="2"/>
      <c r="L19" s="2"/>
      <c r="M19" s="6"/>
      <c r="N19" s="2"/>
    </row>
    <row r="20" spans="1:14" s="5" customFormat="1" ht="18">
      <c r="A20" s="2"/>
      <c r="B20" s="7"/>
      <c r="D20" s="2"/>
      <c r="E20" s="2"/>
      <c r="F20" s="2"/>
      <c r="G20" s="2"/>
      <c r="H20" s="2"/>
      <c r="I20" s="2"/>
      <c r="J20" s="2"/>
      <c r="K20" s="2"/>
      <c r="L20" s="2"/>
      <c r="M20" s="6"/>
      <c r="N20" s="2"/>
    </row>
    <row r="21" spans="1:14" s="5" customFormat="1" ht="18">
      <c r="A21" s="2"/>
      <c r="B21" s="7"/>
      <c r="D21" s="2"/>
      <c r="E21" s="2"/>
      <c r="F21" s="2"/>
      <c r="G21" s="2"/>
      <c r="H21" s="2"/>
      <c r="I21" s="2"/>
      <c r="J21" s="2"/>
      <c r="K21" s="2"/>
      <c r="L21" s="2"/>
      <c r="M21" s="6"/>
      <c r="N21" s="2"/>
    </row>
    <row r="22" spans="1:14" s="5" customFormat="1" ht="18">
      <c r="A22" s="2"/>
      <c r="B22" s="7"/>
      <c r="D22" s="2"/>
      <c r="E22" s="2"/>
      <c r="F22" s="2"/>
      <c r="G22" s="2"/>
      <c r="H22" s="2"/>
      <c r="I22" s="2"/>
      <c r="J22" s="2"/>
      <c r="K22" s="2"/>
      <c r="L22" s="2"/>
      <c r="M22" s="6"/>
      <c r="N22" s="2"/>
    </row>
    <row r="23" spans="1:7" ht="18">
      <c r="A23" s="1"/>
      <c r="B23" s="1"/>
      <c r="C23" s="1"/>
      <c r="D23" s="1"/>
      <c r="E23" s="1"/>
      <c r="F23" s="1"/>
      <c r="G23" s="10" t="s">
        <v>8</v>
      </c>
    </row>
    <row r="24" spans="1:7" ht="18">
      <c r="A24" s="1"/>
      <c r="B24" s="1"/>
      <c r="C24" s="1"/>
      <c r="D24" s="1"/>
      <c r="E24" s="1"/>
      <c r="F24" s="1"/>
      <c r="G24" s="10" t="s">
        <v>9</v>
      </c>
    </row>
    <row r="25" spans="1:7" ht="18">
      <c r="A25" s="1"/>
      <c r="B25" s="1"/>
      <c r="C25" s="1"/>
      <c r="D25" s="1"/>
      <c r="E25" s="1"/>
      <c r="F25" s="1"/>
      <c r="G25" s="10" t="s">
        <v>10</v>
      </c>
    </row>
    <row r="26" spans="1:7" ht="18">
      <c r="A26" s="1"/>
      <c r="B26" s="1"/>
      <c r="C26" s="1"/>
      <c r="D26" s="1"/>
      <c r="E26" s="1"/>
      <c r="F26" s="1"/>
      <c r="G26" s="10" t="s">
        <v>11</v>
      </c>
    </row>
  </sheetData>
  <sheetProtection/>
  <mergeCells count="11">
    <mergeCell ref="A1:M1"/>
    <mergeCell ref="A8:A10"/>
    <mergeCell ref="B8:B10"/>
    <mergeCell ref="D5:F5"/>
    <mergeCell ref="H5:J5"/>
    <mergeCell ref="L5:N5"/>
    <mergeCell ref="P5:R5"/>
    <mergeCell ref="D17:J17"/>
    <mergeCell ref="A2:L2"/>
    <mergeCell ref="A5:A7"/>
    <mergeCell ref="B5:B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36"/>
  <sheetViews>
    <sheetView zoomScale="80" zoomScaleNormal="80" zoomScalePageLayoutView="0" workbookViewId="0" topLeftCell="A28">
      <selection activeCell="R24" sqref="R24"/>
    </sheetView>
  </sheetViews>
  <sheetFormatPr defaultColWidth="9.140625" defaultRowHeight="15"/>
  <cols>
    <col min="1" max="2" width="9.00390625" style="3" customWidth="1"/>
    <col min="3" max="3" width="9.57421875" style="3" customWidth="1"/>
    <col min="4" max="5" width="9.00390625" style="3" customWidth="1"/>
    <col min="6" max="6" width="10.8515625" style="3" customWidth="1"/>
    <col min="7" max="10" width="9.00390625" style="3" customWidth="1"/>
    <col min="11" max="11" width="11.140625" style="3" customWidth="1"/>
    <col min="12" max="13" width="9.00390625" style="3" customWidth="1"/>
  </cols>
  <sheetData>
    <row r="1" spans="1:13" ht="18">
      <c r="A1" s="554" t="s">
        <v>516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</row>
    <row r="2" spans="1:13" ht="18">
      <c r="A2" s="555" t="s">
        <v>515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</row>
    <row r="3" spans="1:13" ht="13.5">
      <c r="A3" s="556" t="s">
        <v>517</v>
      </c>
      <c r="B3" s="536" t="s">
        <v>457</v>
      </c>
      <c r="C3" s="556" t="s">
        <v>458</v>
      </c>
      <c r="D3" s="556"/>
      <c r="E3" s="556"/>
      <c r="F3" s="556"/>
      <c r="G3" s="556"/>
      <c r="H3" s="556"/>
      <c r="I3" s="556"/>
      <c r="J3" s="556"/>
      <c r="K3" s="556" t="s">
        <v>459</v>
      </c>
      <c r="L3" s="557" t="s">
        <v>460</v>
      </c>
      <c r="M3" s="558"/>
    </row>
    <row r="4" spans="1:13" ht="13.5">
      <c r="A4" s="556"/>
      <c r="B4" s="537"/>
      <c r="C4" s="556"/>
      <c r="D4" s="556"/>
      <c r="E4" s="556"/>
      <c r="F4" s="556"/>
      <c r="G4" s="556"/>
      <c r="H4" s="556"/>
      <c r="I4" s="556"/>
      <c r="J4" s="556"/>
      <c r="K4" s="556"/>
      <c r="L4" s="559"/>
      <c r="M4" s="560"/>
    </row>
    <row r="5" spans="1:13" ht="13.5">
      <c r="A5" s="556"/>
      <c r="B5" s="537"/>
      <c r="C5" s="556"/>
      <c r="D5" s="556"/>
      <c r="E5" s="556"/>
      <c r="F5" s="556"/>
      <c r="G5" s="556"/>
      <c r="H5" s="556"/>
      <c r="I5" s="556"/>
      <c r="J5" s="556"/>
      <c r="K5" s="556"/>
      <c r="L5" s="559"/>
      <c r="M5" s="560"/>
    </row>
    <row r="6" spans="1:13" ht="13.5">
      <c r="A6" s="556"/>
      <c r="B6" s="537"/>
      <c r="C6" s="563" t="s">
        <v>461</v>
      </c>
      <c r="D6" s="563"/>
      <c r="E6" s="563"/>
      <c r="F6" s="556" t="s">
        <v>462</v>
      </c>
      <c r="G6" s="556"/>
      <c r="H6" s="556"/>
      <c r="I6" s="556"/>
      <c r="J6" s="556"/>
      <c r="K6" s="536" t="s">
        <v>463</v>
      </c>
      <c r="L6" s="559"/>
      <c r="M6" s="560"/>
    </row>
    <row r="7" spans="1:13" ht="13.5">
      <c r="A7" s="556"/>
      <c r="B7" s="538"/>
      <c r="C7" s="563"/>
      <c r="D7" s="563"/>
      <c r="E7" s="563"/>
      <c r="F7" s="556"/>
      <c r="G7" s="556"/>
      <c r="H7" s="556"/>
      <c r="I7" s="556"/>
      <c r="J7" s="556"/>
      <c r="K7" s="564"/>
      <c r="L7" s="561"/>
      <c r="M7" s="562"/>
    </row>
    <row r="8" spans="1:13" ht="108">
      <c r="A8" s="556"/>
      <c r="B8" s="536" t="s">
        <v>464</v>
      </c>
      <c r="C8" s="536" t="s">
        <v>465</v>
      </c>
      <c r="D8" s="536" t="s">
        <v>466</v>
      </c>
      <c r="E8" s="149" t="s">
        <v>467</v>
      </c>
      <c r="F8" s="149" t="s">
        <v>468</v>
      </c>
      <c r="G8" s="536" t="s">
        <v>469</v>
      </c>
      <c r="H8" s="149" t="s">
        <v>470</v>
      </c>
      <c r="I8" s="149" t="s">
        <v>471</v>
      </c>
      <c r="J8" s="536" t="s">
        <v>472</v>
      </c>
      <c r="K8" s="149" t="s">
        <v>473</v>
      </c>
      <c r="L8" s="565"/>
      <c r="M8" s="565"/>
    </row>
    <row r="9" spans="1:13" ht="36">
      <c r="A9" s="556"/>
      <c r="B9" s="537"/>
      <c r="C9" s="537"/>
      <c r="D9" s="537"/>
      <c r="E9" s="150" t="s">
        <v>474</v>
      </c>
      <c r="F9" s="150" t="s">
        <v>475</v>
      </c>
      <c r="G9" s="537"/>
      <c r="H9" s="150" t="s">
        <v>476</v>
      </c>
      <c r="I9" s="150" t="s">
        <v>477</v>
      </c>
      <c r="J9" s="537"/>
      <c r="K9" s="150" t="s">
        <v>478</v>
      </c>
      <c r="L9" s="566"/>
      <c r="M9" s="566"/>
    </row>
    <row r="10" spans="1:13" ht="144">
      <c r="A10" s="556"/>
      <c r="B10" s="537"/>
      <c r="C10" s="537"/>
      <c r="D10" s="537"/>
      <c r="E10" s="150" t="s">
        <v>479</v>
      </c>
      <c r="F10" s="142"/>
      <c r="G10" s="537"/>
      <c r="H10" s="150" t="s">
        <v>480</v>
      </c>
      <c r="I10" s="150" t="s">
        <v>481</v>
      </c>
      <c r="J10" s="537"/>
      <c r="K10" s="150" t="s">
        <v>482</v>
      </c>
      <c r="L10" s="566"/>
      <c r="M10" s="566"/>
    </row>
    <row r="11" spans="1:13" ht="36">
      <c r="A11" s="556"/>
      <c r="B11" s="537"/>
      <c r="C11" s="537"/>
      <c r="D11" s="537"/>
      <c r="E11" s="150" t="s">
        <v>483</v>
      </c>
      <c r="F11" s="142"/>
      <c r="G11" s="537"/>
      <c r="H11" s="142"/>
      <c r="I11" s="142"/>
      <c r="J11" s="537"/>
      <c r="K11" s="150" t="s">
        <v>484</v>
      </c>
      <c r="L11" s="566"/>
      <c r="M11" s="566"/>
    </row>
    <row r="12" spans="1:13" ht="36">
      <c r="A12" s="556"/>
      <c r="B12" s="537"/>
      <c r="C12" s="537"/>
      <c r="D12" s="537"/>
      <c r="E12" s="150" t="s">
        <v>485</v>
      </c>
      <c r="F12" s="142"/>
      <c r="G12" s="537"/>
      <c r="H12" s="142"/>
      <c r="I12" s="142"/>
      <c r="J12" s="537"/>
      <c r="K12" s="153"/>
      <c r="L12" s="566"/>
      <c r="M12" s="566"/>
    </row>
    <row r="13" spans="1:13" ht="36">
      <c r="A13" s="556"/>
      <c r="B13" s="538"/>
      <c r="C13" s="538"/>
      <c r="D13" s="538"/>
      <c r="E13" s="151" t="s">
        <v>486</v>
      </c>
      <c r="F13" s="151" t="s">
        <v>487</v>
      </c>
      <c r="G13" s="151" t="s">
        <v>488</v>
      </c>
      <c r="H13" s="151" t="s">
        <v>489</v>
      </c>
      <c r="I13" s="151" t="s">
        <v>488</v>
      </c>
      <c r="J13" s="151" t="s">
        <v>488</v>
      </c>
      <c r="K13" s="151" t="s">
        <v>487</v>
      </c>
      <c r="L13" s="152" t="s">
        <v>490</v>
      </c>
      <c r="M13" s="152" t="s">
        <v>491</v>
      </c>
    </row>
    <row r="14" spans="1:13" ht="18">
      <c r="A14" s="143" t="s">
        <v>303</v>
      </c>
      <c r="B14" s="144" t="s">
        <v>493</v>
      </c>
      <c r="C14" s="145" t="s">
        <v>467</v>
      </c>
      <c r="D14" s="145" t="s">
        <v>467</v>
      </c>
      <c r="E14" s="145" t="s">
        <v>573</v>
      </c>
      <c r="F14" s="145">
        <v>93</v>
      </c>
      <c r="G14" s="145">
        <v>2</v>
      </c>
      <c r="H14" s="145">
        <v>0</v>
      </c>
      <c r="I14" s="145">
        <v>3</v>
      </c>
      <c r="J14" s="145">
        <v>3</v>
      </c>
      <c r="K14" s="145">
        <v>11.11</v>
      </c>
      <c r="L14" s="60"/>
      <c r="M14" s="259" t="s">
        <v>574</v>
      </c>
    </row>
    <row r="15" spans="1:13" ht="18">
      <c r="A15" s="143" t="s">
        <v>304</v>
      </c>
      <c r="B15" s="144" t="s">
        <v>493</v>
      </c>
      <c r="C15" s="145" t="s">
        <v>467</v>
      </c>
      <c r="D15" s="145" t="s">
        <v>467</v>
      </c>
      <c r="E15" s="145" t="s">
        <v>573</v>
      </c>
      <c r="F15" s="145">
        <v>93</v>
      </c>
      <c r="G15" s="145">
        <v>2</v>
      </c>
      <c r="H15" s="145">
        <v>0</v>
      </c>
      <c r="I15" s="145">
        <v>3</v>
      </c>
      <c r="J15" s="145">
        <v>3</v>
      </c>
      <c r="K15" s="145">
        <v>11.11</v>
      </c>
      <c r="L15" s="60"/>
      <c r="M15" s="259" t="s">
        <v>574</v>
      </c>
    </row>
    <row r="16" spans="1:13" ht="18">
      <c r="A16" s="143" t="s">
        <v>305</v>
      </c>
      <c r="B16" s="144" t="s">
        <v>493</v>
      </c>
      <c r="C16" s="145" t="s">
        <v>467</v>
      </c>
      <c r="D16" s="145" t="s">
        <v>467</v>
      </c>
      <c r="E16" s="145" t="s">
        <v>573</v>
      </c>
      <c r="F16" s="145">
        <v>93</v>
      </c>
      <c r="G16" s="145">
        <v>2</v>
      </c>
      <c r="H16" s="145">
        <v>0</v>
      </c>
      <c r="I16" s="145">
        <v>3</v>
      </c>
      <c r="J16" s="145">
        <v>3</v>
      </c>
      <c r="K16" s="145">
        <v>33.33</v>
      </c>
      <c r="L16" s="60"/>
      <c r="M16" s="259" t="s">
        <v>574</v>
      </c>
    </row>
    <row r="17" spans="1:13" ht="18">
      <c r="A17" s="143" t="s">
        <v>326</v>
      </c>
      <c r="B17" s="144" t="s">
        <v>493</v>
      </c>
      <c r="C17" s="145" t="s">
        <v>467</v>
      </c>
      <c r="D17" s="145" t="s">
        <v>467</v>
      </c>
      <c r="E17" s="145" t="s">
        <v>573</v>
      </c>
      <c r="F17" s="145">
        <v>93</v>
      </c>
      <c r="G17" s="145">
        <v>2</v>
      </c>
      <c r="H17" s="145">
        <v>0</v>
      </c>
      <c r="I17" s="145">
        <v>3</v>
      </c>
      <c r="J17" s="145">
        <v>3</v>
      </c>
      <c r="K17" s="145">
        <v>33.33</v>
      </c>
      <c r="L17" s="60"/>
      <c r="M17" s="259" t="s">
        <v>574</v>
      </c>
    </row>
    <row r="18" spans="1:13" ht="18">
      <c r="A18" s="143" t="s">
        <v>327</v>
      </c>
      <c r="B18" s="144" t="s">
        <v>492</v>
      </c>
      <c r="C18" s="145" t="s">
        <v>467</v>
      </c>
      <c r="D18" s="145" t="s">
        <v>467</v>
      </c>
      <c r="E18" s="145" t="s">
        <v>573</v>
      </c>
      <c r="F18" s="145">
        <v>93</v>
      </c>
      <c r="G18" s="145">
        <v>2</v>
      </c>
      <c r="H18" s="145">
        <v>0</v>
      </c>
      <c r="I18" s="145">
        <v>3</v>
      </c>
      <c r="J18" s="145">
        <v>3</v>
      </c>
      <c r="K18" s="145">
        <v>33.33</v>
      </c>
      <c r="L18" s="60"/>
      <c r="M18" s="259" t="s">
        <v>574</v>
      </c>
    </row>
    <row r="19" spans="1:13" ht="18">
      <c r="A19" s="143" t="s">
        <v>328</v>
      </c>
      <c r="B19" s="144" t="s">
        <v>493</v>
      </c>
      <c r="C19" s="145" t="s">
        <v>467</v>
      </c>
      <c r="D19" s="145" t="s">
        <v>467</v>
      </c>
      <c r="E19" s="145" t="s">
        <v>573</v>
      </c>
      <c r="F19" s="145">
        <v>93</v>
      </c>
      <c r="G19" s="145">
        <v>2</v>
      </c>
      <c r="H19" s="145">
        <v>0</v>
      </c>
      <c r="I19" s="145">
        <v>3</v>
      </c>
      <c r="J19" s="145">
        <v>3</v>
      </c>
      <c r="K19" s="145">
        <v>33.33</v>
      </c>
      <c r="L19" s="60"/>
      <c r="M19" s="259" t="s">
        <v>574</v>
      </c>
    </row>
    <row r="20" spans="1:13" ht="18">
      <c r="A20" s="143" t="s">
        <v>330</v>
      </c>
      <c r="B20" s="144" t="s">
        <v>493</v>
      </c>
      <c r="C20" s="145" t="s">
        <v>467</v>
      </c>
      <c r="D20" s="145" t="s">
        <v>467</v>
      </c>
      <c r="E20" s="145" t="s">
        <v>573</v>
      </c>
      <c r="F20" s="145">
        <v>93</v>
      </c>
      <c r="G20" s="145">
        <v>2</v>
      </c>
      <c r="H20" s="145">
        <v>0</v>
      </c>
      <c r="I20" s="145">
        <v>3</v>
      </c>
      <c r="J20" s="145">
        <v>3</v>
      </c>
      <c r="K20" s="145">
        <v>33.33</v>
      </c>
      <c r="L20" s="60"/>
      <c r="M20" s="259" t="s">
        <v>574</v>
      </c>
    </row>
    <row r="21" spans="1:13" ht="18">
      <c r="A21" s="143" t="s">
        <v>331</v>
      </c>
      <c r="B21" s="144" t="s">
        <v>493</v>
      </c>
      <c r="C21" s="145" t="s">
        <v>467</v>
      </c>
      <c r="D21" s="145" t="s">
        <v>467</v>
      </c>
      <c r="E21" s="145" t="s">
        <v>573</v>
      </c>
      <c r="F21" s="145">
        <v>93</v>
      </c>
      <c r="G21" s="145">
        <v>2</v>
      </c>
      <c r="H21" s="145">
        <v>0</v>
      </c>
      <c r="I21" s="145">
        <v>3</v>
      </c>
      <c r="J21" s="145">
        <v>3</v>
      </c>
      <c r="K21" s="145">
        <v>33.33</v>
      </c>
      <c r="L21" s="60"/>
      <c r="M21" s="259" t="s">
        <v>574</v>
      </c>
    </row>
    <row r="22" spans="1:13" ht="18">
      <c r="A22" s="143" t="s">
        <v>332</v>
      </c>
      <c r="B22" s="144" t="s">
        <v>493</v>
      </c>
      <c r="C22" s="145" t="s">
        <v>467</v>
      </c>
      <c r="D22" s="145" t="s">
        <v>467</v>
      </c>
      <c r="E22" s="145" t="s">
        <v>573</v>
      </c>
      <c r="F22" s="145">
        <v>93</v>
      </c>
      <c r="G22" s="145">
        <v>2</v>
      </c>
      <c r="H22" s="145">
        <v>0</v>
      </c>
      <c r="I22" s="145">
        <v>3</v>
      </c>
      <c r="J22" s="145">
        <v>3</v>
      </c>
      <c r="K22" s="145">
        <v>44.44</v>
      </c>
      <c r="L22" s="259" t="s">
        <v>574</v>
      </c>
      <c r="M22" s="259"/>
    </row>
    <row r="23" spans="1:13" ht="18">
      <c r="A23" s="143" t="s">
        <v>334</v>
      </c>
      <c r="B23" s="144" t="s">
        <v>493</v>
      </c>
      <c r="C23" s="145" t="s">
        <v>467</v>
      </c>
      <c r="D23" s="145" t="s">
        <v>467</v>
      </c>
      <c r="E23" s="145" t="s">
        <v>573</v>
      </c>
      <c r="F23" s="145">
        <v>93</v>
      </c>
      <c r="G23" s="145">
        <v>3</v>
      </c>
      <c r="H23" s="145">
        <v>0</v>
      </c>
      <c r="I23" s="145">
        <v>5</v>
      </c>
      <c r="J23" s="145">
        <v>3</v>
      </c>
      <c r="K23" s="145">
        <v>44.44</v>
      </c>
      <c r="L23" s="259" t="s">
        <v>574</v>
      </c>
      <c r="M23" s="259"/>
    </row>
    <row r="24" spans="1:13" ht="18">
      <c r="A24" s="143" t="s">
        <v>335</v>
      </c>
      <c r="B24" s="144" t="s">
        <v>493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18">
      <c r="A25" s="143" t="s">
        <v>336</v>
      </c>
      <c r="B25" s="144" t="s">
        <v>493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</row>
    <row r="26" spans="1:13" ht="18">
      <c r="A26" s="532" t="s">
        <v>297</v>
      </c>
      <c r="B26" s="532"/>
      <c r="C26" s="532" t="s">
        <v>494</v>
      </c>
      <c r="D26" s="532" t="s">
        <v>467</v>
      </c>
      <c r="E26" s="532" t="s">
        <v>467</v>
      </c>
      <c r="F26" s="156" t="s">
        <v>495</v>
      </c>
      <c r="G26" s="532" t="s">
        <v>496</v>
      </c>
      <c r="H26" s="534" t="s">
        <v>497</v>
      </c>
      <c r="I26" s="154" t="s">
        <v>498</v>
      </c>
      <c r="J26" s="532" t="s">
        <v>496</v>
      </c>
      <c r="K26" s="532" t="s">
        <v>499</v>
      </c>
      <c r="L26" s="548" t="s">
        <v>500</v>
      </c>
      <c r="M26" s="549"/>
    </row>
    <row r="27" spans="1:13" ht="18">
      <c r="A27" s="533"/>
      <c r="B27" s="533"/>
      <c r="C27" s="533"/>
      <c r="D27" s="533"/>
      <c r="E27" s="533"/>
      <c r="F27" s="157" t="s">
        <v>501</v>
      </c>
      <c r="G27" s="533"/>
      <c r="H27" s="535"/>
      <c r="I27" s="155" t="s">
        <v>502</v>
      </c>
      <c r="J27" s="533"/>
      <c r="K27" s="533"/>
      <c r="L27" s="550"/>
      <c r="M27" s="551"/>
    </row>
    <row r="28" spans="1:13" ht="18">
      <c r="A28" s="533"/>
      <c r="B28" s="533"/>
      <c r="C28" s="533"/>
      <c r="D28" s="533"/>
      <c r="E28" s="533"/>
      <c r="F28" s="157" t="s">
        <v>503</v>
      </c>
      <c r="G28" s="533"/>
      <c r="H28" s="535"/>
      <c r="I28" s="155" t="s">
        <v>496</v>
      </c>
      <c r="J28" s="533"/>
      <c r="K28" s="533"/>
      <c r="L28" s="550"/>
      <c r="M28" s="551"/>
    </row>
    <row r="29" spans="1:13" ht="36">
      <c r="A29" s="533"/>
      <c r="B29" s="533"/>
      <c r="C29" s="533"/>
      <c r="D29" s="533"/>
      <c r="E29" s="533"/>
      <c r="F29" s="157" t="s">
        <v>504</v>
      </c>
      <c r="G29" s="533"/>
      <c r="H29" s="535"/>
      <c r="I29" s="146"/>
      <c r="J29" s="533"/>
      <c r="K29" s="533"/>
      <c r="L29" s="550"/>
      <c r="M29" s="551"/>
    </row>
    <row r="30" spans="1:13" ht="36">
      <c r="A30" s="533"/>
      <c r="B30" s="533"/>
      <c r="C30" s="533"/>
      <c r="D30" s="533"/>
      <c r="E30" s="533"/>
      <c r="F30" s="157" t="s">
        <v>505</v>
      </c>
      <c r="G30" s="533"/>
      <c r="H30" s="535"/>
      <c r="I30" s="146"/>
      <c r="J30" s="533"/>
      <c r="K30" s="533"/>
      <c r="L30" s="550"/>
      <c r="M30" s="551"/>
    </row>
    <row r="31" spans="1:13" ht="18">
      <c r="A31" s="552" t="s">
        <v>506</v>
      </c>
      <c r="B31" s="552"/>
      <c r="C31" s="553" t="s">
        <v>507</v>
      </c>
      <c r="D31" s="553"/>
      <c r="E31" s="553"/>
      <c r="F31" s="553"/>
      <c r="G31" s="553"/>
      <c r="H31" s="553"/>
      <c r="I31" s="553"/>
      <c r="J31" s="553"/>
      <c r="K31" s="553"/>
      <c r="L31" s="553"/>
      <c r="M31" s="553"/>
    </row>
    <row r="32" spans="1:13" ht="18">
      <c r="A32" s="539"/>
      <c r="B32" s="541"/>
      <c r="C32" s="543" t="s">
        <v>508</v>
      </c>
      <c r="D32" s="543"/>
      <c r="E32" s="544" t="s">
        <v>509</v>
      </c>
      <c r="F32" s="544"/>
      <c r="G32" s="544"/>
      <c r="H32" s="544"/>
      <c r="I32" s="544"/>
      <c r="J32" s="544"/>
      <c r="K32" s="544"/>
      <c r="L32" s="544"/>
      <c r="M32" s="545"/>
    </row>
    <row r="33" spans="1:13" ht="18">
      <c r="A33" s="540"/>
      <c r="B33" s="542"/>
      <c r="C33" s="530"/>
      <c r="D33" s="530"/>
      <c r="E33" s="546" t="s">
        <v>510</v>
      </c>
      <c r="F33" s="546"/>
      <c r="G33" s="546"/>
      <c r="H33" s="546"/>
      <c r="I33" s="546"/>
      <c r="J33" s="546"/>
      <c r="K33" s="546"/>
      <c r="L33" s="546"/>
      <c r="M33" s="547"/>
    </row>
    <row r="34" spans="1:13" ht="18">
      <c r="A34" s="158" t="s">
        <v>511</v>
      </c>
      <c r="B34" s="159"/>
      <c r="C34" s="159"/>
      <c r="D34" s="159"/>
      <c r="E34" s="530" t="s">
        <v>512</v>
      </c>
      <c r="F34" s="530"/>
      <c r="G34" s="530"/>
      <c r="H34" s="530"/>
      <c r="I34" s="530"/>
      <c r="J34" s="530"/>
      <c r="K34" s="530"/>
      <c r="L34" s="530"/>
      <c r="M34" s="147"/>
    </row>
    <row r="35" spans="1:13" ht="18">
      <c r="A35" s="526"/>
      <c r="B35" s="528"/>
      <c r="C35" s="528"/>
      <c r="D35" s="528"/>
      <c r="E35" s="530" t="s">
        <v>513</v>
      </c>
      <c r="F35" s="530"/>
      <c r="G35" s="530"/>
      <c r="H35" s="530"/>
      <c r="I35" s="530"/>
      <c r="J35" s="530"/>
      <c r="K35" s="530"/>
      <c r="L35" s="530"/>
      <c r="M35" s="147"/>
    </row>
    <row r="36" spans="1:13" ht="18">
      <c r="A36" s="527"/>
      <c r="B36" s="529"/>
      <c r="C36" s="529"/>
      <c r="D36" s="529"/>
      <c r="E36" s="531" t="s">
        <v>514</v>
      </c>
      <c r="F36" s="531"/>
      <c r="G36" s="531"/>
      <c r="H36" s="531"/>
      <c r="I36" s="531"/>
      <c r="J36" s="531"/>
      <c r="K36" s="531"/>
      <c r="L36" s="531"/>
      <c r="M36" s="148"/>
    </row>
  </sheetData>
  <sheetProtection/>
  <mergeCells count="43">
    <mergeCell ref="A1:M1"/>
    <mergeCell ref="A2:M2"/>
    <mergeCell ref="A3:A13"/>
    <mergeCell ref="B3:B7"/>
    <mergeCell ref="C3:J5"/>
    <mergeCell ref="K3:K5"/>
    <mergeCell ref="L3:M7"/>
    <mergeCell ref="C6:E7"/>
    <mergeCell ref="F6:J7"/>
    <mergeCell ref="K6:K7"/>
    <mergeCell ref="L8:M8"/>
    <mergeCell ref="L9:M9"/>
    <mergeCell ref="L10:M10"/>
    <mergeCell ref="L11:M11"/>
    <mergeCell ref="L12:M12"/>
    <mergeCell ref="B8:B13"/>
    <mergeCell ref="C8:C13"/>
    <mergeCell ref="D8:D13"/>
    <mergeCell ref="G8:G12"/>
    <mergeCell ref="J8:J12"/>
    <mergeCell ref="A32:A33"/>
    <mergeCell ref="B32:B33"/>
    <mergeCell ref="C32:D33"/>
    <mergeCell ref="E32:M32"/>
    <mergeCell ref="E33:M33"/>
    <mergeCell ref="J26:J30"/>
    <mergeCell ref="K26:K30"/>
    <mergeCell ref="L26:M30"/>
    <mergeCell ref="A31:B31"/>
    <mergeCell ref="C31:M31"/>
    <mergeCell ref="A26:B30"/>
    <mergeCell ref="C26:C30"/>
    <mergeCell ref="D26:D30"/>
    <mergeCell ref="E26:E30"/>
    <mergeCell ref="G26:G30"/>
    <mergeCell ref="H26:H30"/>
    <mergeCell ref="E34:L34"/>
    <mergeCell ref="A35:A36"/>
    <mergeCell ref="B35:B36"/>
    <mergeCell ref="C35:C36"/>
    <mergeCell ref="D35:D36"/>
    <mergeCell ref="E35:L35"/>
    <mergeCell ref="E36:L36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R29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4.8515625" style="102" customWidth="1"/>
    <col min="2" max="2" width="45.7109375" style="26" customWidth="1"/>
    <col min="3" max="5" width="5.140625" style="102" customWidth="1"/>
    <col min="6" max="6" width="5.7109375" style="102" customWidth="1"/>
    <col min="7" max="14" width="5.140625" style="102" customWidth="1"/>
    <col min="15" max="15" width="5.140625" style="306" customWidth="1"/>
  </cols>
  <sheetData>
    <row r="1" spans="1:15" s="3" customFormat="1" ht="18">
      <c r="A1" s="497" t="s">
        <v>627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</row>
    <row r="2" spans="1:15" s="3" customFormat="1" ht="18">
      <c r="A2" s="567" t="s">
        <v>174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</row>
    <row r="3" spans="1:15" ht="19.5" customHeight="1">
      <c r="A3" s="568" t="s">
        <v>436</v>
      </c>
      <c r="B3" s="568" t="s">
        <v>1</v>
      </c>
      <c r="C3" s="570" t="s">
        <v>631</v>
      </c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2"/>
    </row>
    <row r="4" spans="1:15" ht="19.5" customHeight="1">
      <c r="A4" s="569"/>
      <c r="B4" s="569"/>
      <c r="C4" s="181" t="s">
        <v>303</v>
      </c>
      <c r="D4" s="181" t="s">
        <v>304</v>
      </c>
      <c r="E4" s="181" t="s">
        <v>305</v>
      </c>
      <c r="F4" s="181" t="s">
        <v>326</v>
      </c>
      <c r="G4" s="181" t="s">
        <v>327</v>
      </c>
      <c r="H4" s="181" t="s">
        <v>328</v>
      </c>
      <c r="I4" s="181" t="s">
        <v>330</v>
      </c>
      <c r="J4" s="181" t="s">
        <v>331</v>
      </c>
      <c r="K4" s="181" t="s">
        <v>332</v>
      </c>
      <c r="L4" s="181" t="s">
        <v>334</v>
      </c>
      <c r="M4" s="181" t="s">
        <v>335</v>
      </c>
      <c r="N4" s="181" t="s">
        <v>336</v>
      </c>
      <c r="O4" s="181" t="s">
        <v>169</v>
      </c>
    </row>
    <row r="5" spans="1:15" ht="19.5" customHeight="1">
      <c r="A5" s="62">
        <v>1</v>
      </c>
      <c r="B5" s="41" t="s">
        <v>437</v>
      </c>
      <c r="C5" s="62">
        <v>2</v>
      </c>
      <c r="D5" s="62">
        <v>3</v>
      </c>
      <c r="E5" s="62">
        <v>7</v>
      </c>
      <c r="F5" s="62">
        <v>3</v>
      </c>
      <c r="G5" s="62"/>
      <c r="H5" s="62"/>
      <c r="I5" s="62"/>
      <c r="J5" s="62"/>
      <c r="K5" s="62"/>
      <c r="L5" s="62"/>
      <c r="M5" s="62"/>
      <c r="N5" s="62"/>
      <c r="O5" s="190"/>
    </row>
    <row r="6" spans="1:16" ht="19.5" customHeight="1">
      <c r="A6" s="62">
        <v>1.1</v>
      </c>
      <c r="B6" s="41" t="s">
        <v>438</v>
      </c>
      <c r="C6" s="62">
        <v>2</v>
      </c>
      <c r="D6" s="62">
        <v>3</v>
      </c>
      <c r="E6" s="62">
        <v>7</v>
      </c>
      <c r="F6" s="62">
        <v>3</v>
      </c>
      <c r="G6" s="62"/>
      <c r="H6" s="62"/>
      <c r="I6" s="62"/>
      <c r="J6" s="62"/>
      <c r="K6" s="62"/>
      <c r="L6" s="62"/>
      <c r="M6" s="62"/>
      <c r="N6" s="62"/>
      <c r="O6" s="190"/>
      <c r="P6" s="370"/>
    </row>
    <row r="7" spans="1:15" ht="19.5" customHeight="1">
      <c r="A7" s="62">
        <v>1.2</v>
      </c>
      <c r="B7" s="41" t="s">
        <v>439</v>
      </c>
      <c r="C7" s="62">
        <v>2</v>
      </c>
      <c r="D7" s="62">
        <v>3</v>
      </c>
      <c r="E7" s="62">
        <v>7</v>
      </c>
      <c r="F7" s="62">
        <v>3</v>
      </c>
      <c r="G7" s="62"/>
      <c r="H7" s="62"/>
      <c r="I7" s="62"/>
      <c r="J7" s="62"/>
      <c r="K7" s="62"/>
      <c r="L7" s="62"/>
      <c r="M7" s="62"/>
      <c r="N7" s="62"/>
      <c r="O7" s="190"/>
    </row>
    <row r="8" spans="1:15" ht="19.5" customHeight="1">
      <c r="A8" s="62">
        <v>2</v>
      </c>
      <c r="B8" s="39" t="s">
        <v>440</v>
      </c>
      <c r="C8" s="371">
        <v>2</v>
      </c>
      <c r="D8" s="371">
        <v>3</v>
      </c>
      <c r="E8" s="371">
        <v>7</v>
      </c>
      <c r="F8" s="371">
        <v>3</v>
      </c>
      <c r="G8" s="371"/>
      <c r="H8" s="371"/>
      <c r="I8" s="371"/>
      <c r="J8" s="371"/>
      <c r="K8" s="371"/>
      <c r="L8" s="62"/>
      <c r="M8" s="62"/>
      <c r="N8" s="62"/>
      <c r="O8" s="190"/>
    </row>
    <row r="9" spans="1:15" ht="19.5" customHeight="1">
      <c r="A9" s="62">
        <v>3</v>
      </c>
      <c r="B9" s="39" t="s">
        <v>581</v>
      </c>
      <c r="C9" s="62">
        <v>0</v>
      </c>
      <c r="D9" s="62">
        <v>1</v>
      </c>
      <c r="E9" s="62">
        <v>3</v>
      </c>
      <c r="F9" s="62">
        <v>0</v>
      </c>
      <c r="G9" s="62"/>
      <c r="H9" s="62"/>
      <c r="I9" s="62"/>
      <c r="J9" s="62"/>
      <c r="K9" s="62"/>
      <c r="L9" s="265"/>
      <c r="M9" s="62"/>
      <c r="N9" s="62"/>
      <c r="O9" s="190"/>
    </row>
    <row r="10" spans="1:16" ht="46.5" customHeight="1">
      <c r="A10" s="62">
        <v>4</v>
      </c>
      <c r="B10" s="39" t="s">
        <v>441</v>
      </c>
      <c r="C10" s="62">
        <v>2</v>
      </c>
      <c r="D10" s="62">
        <v>3</v>
      </c>
      <c r="E10" s="62">
        <v>7</v>
      </c>
      <c r="F10" s="62">
        <v>3</v>
      </c>
      <c r="G10" s="62"/>
      <c r="H10" s="277"/>
      <c r="I10" s="62"/>
      <c r="J10" s="62"/>
      <c r="K10" s="62"/>
      <c r="L10" s="62"/>
      <c r="M10" s="62"/>
      <c r="N10" s="62"/>
      <c r="O10" s="190"/>
      <c r="P10" t="s">
        <v>582</v>
      </c>
    </row>
    <row r="11" spans="1:15" ht="19.5" customHeight="1">
      <c r="A11" s="62">
        <v>5</v>
      </c>
      <c r="B11" s="39" t="s">
        <v>442</v>
      </c>
      <c r="C11" s="267">
        <v>0</v>
      </c>
      <c r="D11" s="268" t="s">
        <v>643</v>
      </c>
      <c r="E11" s="268" t="s">
        <v>643</v>
      </c>
      <c r="F11" s="268" t="s">
        <v>643</v>
      </c>
      <c r="G11" s="268"/>
      <c r="H11" s="276"/>
      <c r="I11" s="265"/>
      <c r="J11" s="265"/>
      <c r="K11" s="265"/>
      <c r="L11" s="265"/>
      <c r="M11" s="265"/>
      <c r="N11" s="265"/>
      <c r="O11" s="190"/>
    </row>
    <row r="12" spans="1:15" ht="19.5" customHeight="1">
      <c r="A12" s="62">
        <v>5.1</v>
      </c>
      <c r="B12" s="39" t="s">
        <v>443</v>
      </c>
      <c r="C12" s="62">
        <v>0</v>
      </c>
      <c r="D12" s="62">
        <v>1</v>
      </c>
      <c r="E12" s="265" t="s">
        <v>653</v>
      </c>
      <c r="F12" s="265" t="s">
        <v>653</v>
      </c>
      <c r="G12" s="62"/>
      <c r="H12" s="265"/>
      <c r="I12" s="62"/>
      <c r="J12" s="62"/>
      <c r="K12" s="62"/>
      <c r="L12" s="62"/>
      <c r="M12" s="62"/>
      <c r="N12" s="62"/>
      <c r="O12" s="190"/>
    </row>
    <row r="13" spans="1:15" ht="19.5" customHeight="1">
      <c r="A13" s="62">
        <v>5.2</v>
      </c>
      <c r="B13" s="39" t="s">
        <v>444</v>
      </c>
      <c r="C13" s="267">
        <v>0</v>
      </c>
      <c r="D13" s="267">
        <v>1</v>
      </c>
      <c r="E13" s="267">
        <v>1</v>
      </c>
      <c r="F13" s="267">
        <v>1</v>
      </c>
      <c r="G13" s="267"/>
      <c r="H13" s="62"/>
      <c r="I13" s="265"/>
      <c r="J13" s="62"/>
      <c r="K13" s="62"/>
      <c r="L13" s="62"/>
      <c r="M13" s="62"/>
      <c r="N13" s="265"/>
      <c r="O13" s="190"/>
    </row>
    <row r="14" spans="1:15" ht="19.5" customHeight="1">
      <c r="A14" s="62">
        <v>6</v>
      </c>
      <c r="B14" s="39" t="s">
        <v>445</v>
      </c>
      <c r="C14" s="62">
        <v>0</v>
      </c>
      <c r="D14" s="62">
        <v>0</v>
      </c>
      <c r="E14" s="62">
        <v>1</v>
      </c>
      <c r="F14" s="62">
        <v>0</v>
      </c>
      <c r="G14" s="62"/>
      <c r="H14" s="62"/>
      <c r="I14" s="62"/>
      <c r="J14" s="62"/>
      <c r="K14" s="62"/>
      <c r="L14" s="62"/>
      <c r="M14" s="62"/>
      <c r="N14" s="62"/>
      <c r="O14" s="190"/>
    </row>
    <row r="15" spans="1:15" ht="19.5" customHeight="1">
      <c r="A15" s="62"/>
      <c r="B15" s="39" t="s">
        <v>446</v>
      </c>
      <c r="C15" s="62">
        <v>0</v>
      </c>
      <c r="D15" s="62">
        <v>0</v>
      </c>
      <c r="E15" s="62">
        <v>1</v>
      </c>
      <c r="F15" s="62">
        <v>0</v>
      </c>
      <c r="G15" s="62"/>
      <c r="H15" s="265"/>
      <c r="I15" s="62"/>
      <c r="J15" s="62"/>
      <c r="K15" s="62"/>
      <c r="L15" s="62"/>
      <c r="M15" s="62"/>
      <c r="N15" s="62"/>
      <c r="O15" s="190"/>
    </row>
    <row r="16" spans="1:15" ht="19.5" customHeight="1">
      <c r="A16" s="62"/>
      <c r="B16" s="39" t="s">
        <v>447</v>
      </c>
      <c r="C16" s="62">
        <v>0</v>
      </c>
      <c r="D16" s="62">
        <v>0</v>
      </c>
      <c r="E16" s="62">
        <v>0</v>
      </c>
      <c r="F16" s="62">
        <v>0</v>
      </c>
      <c r="G16" s="62"/>
      <c r="H16" s="265"/>
      <c r="I16" s="62"/>
      <c r="J16" s="62"/>
      <c r="K16" s="62"/>
      <c r="L16" s="62"/>
      <c r="M16" s="62"/>
      <c r="N16" s="62"/>
      <c r="O16" s="190"/>
    </row>
    <row r="17" spans="1:15" ht="19.5" customHeight="1">
      <c r="A17" s="62"/>
      <c r="B17" s="39" t="s">
        <v>448</v>
      </c>
      <c r="C17" s="62">
        <v>0</v>
      </c>
      <c r="D17" s="62">
        <v>0</v>
      </c>
      <c r="E17" s="62">
        <v>0</v>
      </c>
      <c r="F17" s="62">
        <v>0</v>
      </c>
      <c r="G17" s="62"/>
      <c r="H17" s="265"/>
      <c r="I17" s="62"/>
      <c r="J17" s="62"/>
      <c r="K17" s="62"/>
      <c r="L17" s="62"/>
      <c r="M17" s="62"/>
      <c r="N17" s="62"/>
      <c r="O17" s="190"/>
    </row>
    <row r="18" spans="1:18" ht="19.5" customHeight="1">
      <c r="A18" s="62"/>
      <c r="B18" s="39" t="s">
        <v>449</v>
      </c>
      <c r="C18" s="62">
        <v>0</v>
      </c>
      <c r="D18" s="62">
        <v>0</v>
      </c>
      <c r="E18" s="62">
        <v>0</v>
      </c>
      <c r="F18" s="62">
        <v>0</v>
      </c>
      <c r="G18" s="62"/>
      <c r="H18" s="62"/>
      <c r="I18" s="62"/>
      <c r="J18" s="62"/>
      <c r="K18" s="62"/>
      <c r="L18" s="62"/>
      <c r="M18" s="62"/>
      <c r="N18" s="62"/>
      <c r="O18" s="190"/>
      <c r="R18" s="278"/>
    </row>
    <row r="19" spans="1:15" ht="19.5" customHeight="1">
      <c r="A19" s="62"/>
      <c r="B19" s="39" t="s">
        <v>450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90"/>
    </row>
    <row r="20" spans="1:15" ht="19.5" customHeight="1">
      <c r="A20" s="62">
        <v>7</v>
      </c>
      <c r="B20" s="179" t="s">
        <v>451</v>
      </c>
      <c r="C20" s="265" t="s">
        <v>632</v>
      </c>
      <c r="D20" s="265" t="s">
        <v>642</v>
      </c>
      <c r="E20" s="265" t="s">
        <v>652</v>
      </c>
      <c r="F20" s="265" t="s">
        <v>741</v>
      </c>
      <c r="G20" s="62"/>
      <c r="H20" s="62"/>
      <c r="I20" s="62"/>
      <c r="J20" s="62"/>
      <c r="K20" s="62"/>
      <c r="L20" s="62"/>
      <c r="M20" s="265"/>
      <c r="N20" s="265"/>
      <c r="O20" s="190"/>
    </row>
    <row r="21" spans="1:15" ht="19.5" customHeight="1">
      <c r="A21" s="63"/>
      <c r="B21" s="180"/>
      <c r="C21" s="63"/>
      <c r="D21" s="63"/>
      <c r="E21" s="384"/>
      <c r="F21" s="63"/>
      <c r="G21" s="63"/>
      <c r="H21" s="63"/>
      <c r="I21" s="63"/>
      <c r="J21" s="63"/>
      <c r="K21" s="63"/>
      <c r="L21" s="63"/>
      <c r="M21" s="63"/>
      <c r="N21" s="63"/>
      <c r="O21" s="65"/>
    </row>
    <row r="22" ht="19.5" customHeight="1">
      <c r="B22" s="26" t="s">
        <v>452</v>
      </c>
    </row>
    <row r="23" ht="19.5" customHeight="1">
      <c r="B23" s="26" t="s">
        <v>453</v>
      </c>
    </row>
    <row r="24" ht="19.5" customHeight="1">
      <c r="B24" s="26" t="s">
        <v>454</v>
      </c>
    </row>
    <row r="25" ht="19.5" customHeight="1">
      <c r="B25" s="26" t="s">
        <v>527</v>
      </c>
    </row>
    <row r="26" ht="19.5" customHeight="1">
      <c r="B26" s="26" t="s">
        <v>528</v>
      </c>
    </row>
    <row r="27" ht="19.5" customHeight="1">
      <c r="B27" s="26" t="s">
        <v>455</v>
      </c>
    </row>
    <row r="28" ht="19.5" customHeight="1">
      <c r="B28" s="26" t="s">
        <v>529</v>
      </c>
    </row>
    <row r="29" ht="19.5" customHeight="1">
      <c r="B29" s="26" t="s">
        <v>456</v>
      </c>
    </row>
  </sheetData>
  <sheetProtection/>
  <mergeCells count="5">
    <mergeCell ref="A1:O1"/>
    <mergeCell ref="A2:O2"/>
    <mergeCell ref="A3:A4"/>
    <mergeCell ref="B3:B4"/>
    <mergeCell ref="C3:O3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S19"/>
  <sheetViews>
    <sheetView zoomScalePageLayoutView="0" workbookViewId="0" topLeftCell="A1">
      <selection activeCell="A1" sqref="A1:S19"/>
    </sheetView>
  </sheetViews>
  <sheetFormatPr defaultColWidth="9.00390625" defaultRowHeight="15"/>
  <cols>
    <col min="1" max="1" width="4.8515625" style="3" customWidth="1"/>
    <col min="2" max="2" width="17.7109375" style="3" customWidth="1"/>
    <col min="3" max="3" width="15.8515625" style="3" customWidth="1"/>
    <col min="4" max="5" width="8.00390625" style="3" customWidth="1"/>
    <col min="6" max="6" width="8.140625" style="3" customWidth="1"/>
    <col min="7" max="7" width="8.421875" style="3" customWidth="1"/>
    <col min="8" max="8" width="8.00390625" style="3" customWidth="1"/>
    <col min="9" max="10" width="8.140625" style="3" customWidth="1"/>
    <col min="11" max="11" width="8.421875" style="3" customWidth="1"/>
    <col min="12" max="12" width="9.00390625" style="3" customWidth="1"/>
    <col min="13" max="13" width="8.7109375" style="3" customWidth="1"/>
    <col min="14" max="14" width="9.00390625" style="3" customWidth="1"/>
    <col min="15" max="15" width="7.8515625" style="3" customWidth="1"/>
    <col min="16" max="16384" width="9.00390625" style="3" customWidth="1"/>
  </cols>
  <sheetData>
    <row r="1" spans="1:19" ht="18">
      <c r="A1" s="497" t="s">
        <v>639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</row>
    <row r="2" spans="1:19" ht="18">
      <c r="A2" s="497" t="s">
        <v>217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</row>
    <row r="3" s="4" customFormat="1" ht="18"/>
    <row r="4" spans="1:19" s="6" customFormat="1" ht="21.75" customHeight="1">
      <c r="A4" s="74" t="s">
        <v>0</v>
      </c>
      <c r="B4" s="74" t="s">
        <v>1</v>
      </c>
      <c r="C4" s="74" t="s">
        <v>2</v>
      </c>
      <c r="D4" s="70" t="s">
        <v>303</v>
      </c>
      <c r="E4" s="70" t="s">
        <v>304</v>
      </c>
      <c r="F4" s="70" t="s">
        <v>305</v>
      </c>
      <c r="G4" s="70" t="s">
        <v>220</v>
      </c>
      <c r="H4" s="70" t="s">
        <v>326</v>
      </c>
      <c r="I4" s="70" t="s">
        <v>327</v>
      </c>
      <c r="J4" s="70" t="s">
        <v>328</v>
      </c>
      <c r="K4" s="70" t="s">
        <v>221</v>
      </c>
      <c r="L4" s="70" t="s">
        <v>330</v>
      </c>
      <c r="M4" s="70" t="s">
        <v>331</v>
      </c>
      <c r="N4" s="70" t="s">
        <v>332</v>
      </c>
      <c r="O4" s="70" t="s">
        <v>222</v>
      </c>
      <c r="P4" s="70" t="s">
        <v>334</v>
      </c>
      <c r="Q4" s="70" t="s">
        <v>335</v>
      </c>
      <c r="R4" s="70" t="s">
        <v>336</v>
      </c>
      <c r="S4" s="72" t="s">
        <v>169</v>
      </c>
    </row>
    <row r="5" spans="1:19" s="5" customFormat="1" ht="40.5" customHeight="1">
      <c r="A5" s="493">
        <v>1</v>
      </c>
      <c r="B5" s="510" t="s">
        <v>194</v>
      </c>
      <c r="C5" s="19" t="s">
        <v>26</v>
      </c>
      <c r="D5" s="9">
        <v>3</v>
      </c>
      <c r="E5" s="9">
        <v>9</v>
      </c>
      <c r="F5" s="9">
        <v>8</v>
      </c>
      <c r="G5" s="97">
        <f>D5+E5+F5</f>
        <v>20</v>
      </c>
      <c r="H5" s="17"/>
      <c r="I5" s="9"/>
      <c r="J5" s="9"/>
      <c r="K5" s="71"/>
      <c r="L5" s="9"/>
      <c r="M5" s="17"/>
      <c r="N5" s="9"/>
      <c r="O5" s="72"/>
      <c r="P5" s="8"/>
      <c r="Q5" s="8"/>
      <c r="R5" s="8"/>
      <c r="S5" s="73"/>
    </row>
    <row r="6" spans="1:19" s="5" customFormat="1" ht="40.5" customHeight="1">
      <c r="A6" s="493"/>
      <c r="B6" s="510"/>
      <c r="C6" s="19" t="s">
        <v>27</v>
      </c>
      <c r="D6" s="9">
        <v>3</v>
      </c>
      <c r="E6" s="9">
        <v>9</v>
      </c>
      <c r="F6" s="9">
        <v>8</v>
      </c>
      <c r="G6" s="97">
        <f>D6+E6+F6</f>
        <v>20</v>
      </c>
      <c r="H6" s="46"/>
      <c r="I6" s="47"/>
      <c r="J6" s="47"/>
      <c r="K6" s="71"/>
      <c r="L6" s="47"/>
      <c r="M6" s="46"/>
      <c r="N6" s="47"/>
      <c r="O6" s="72"/>
      <c r="P6" s="8"/>
      <c r="Q6" s="8"/>
      <c r="R6" s="8"/>
      <c r="S6" s="73"/>
    </row>
    <row r="7" spans="1:19" s="5" customFormat="1" ht="40.5" customHeight="1">
      <c r="A7" s="493"/>
      <c r="B7" s="510"/>
      <c r="C7" s="19" t="s">
        <v>25</v>
      </c>
      <c r="D7" s="9">
        <f>SUM(D5*100)/D6</f>
        <v>100</v>
      </c>
      <c r="E7" s="9">
        <f>SUM(E5*100)/E6</f>
        <v>100</v>
      </c>
      <c r="F7" s="9">
        <v>100</v>
      </c>
      <c r="G7" s="97">
        <v>100</v>
      </c>
      <c r="H7" s="17"/>
      <c r="I7" s="9"/>
      <c r="J7" s="9"/>
      <c r="K7" s="71"/>
      <c r="L7" s="9"/>
      <c r="M7" s="9"/>
      <c r="N7" s="9"/>
      <c r="O7" s="72"/>
      <c r="P7" s="8"/>
      <c r="Q7" s="8"/>
      <c r="R7" s="8"/>
      <c r="S7" s="73"/>
    </row>
    <row r="8" spans="1:15" s="5" customFormat="1" ht="24.75" customHeight="1">
      <c r="A8" s="2"/>
      <c r="B8" s="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1"/>
    </row>
    <row r="9" spans="1:15" s="5" customFormat="1" ht="24.75" customHeight="1">
      <c r="A9" s="2"/>
      <c r="B9" s="7" t="s">
        <v>18</v>
      </c>
      <c r="C9" s="4" t="s">
        <v>29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1"/>
    </row>
    <row r="10" spans="1:15" s="5" customFormat="1" ht="24.75" customHeight="1">
      <c r="A10" s="2"/>
      <c r="B10" s="7"/>
      <c r="C10" s="4" t="s">
        <v>30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1"/>
    </row>
    <row r="11" spans="1:15" s="5" customFormat="1" ht="24.75" customHeight="1">
      <c r="A11" s="2"/>
      <c r="B11" s="7"/>
      <c r="C11" s="22" t="s">
        <v>28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1"/>
    </row>
    <row r="12" spans="1:15" s="5" customFormat="1" ht="24.75" customHeight="1">
      <c r="A12" s="2"/>
      <c r="B12" s="7"/>
      <c r="C12" s="22" t="s">
        <v>191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1"/>
    </row>
    <row r="13" spans="1:15" s="5" customFormat="1" ht="24.75" customHeight="1">
      <c r="A13" s="2"/>
      <c r="B13" s="7"/>
      <c r="E13" s="38">
        <v>100</v>
      </c>
      <c r="F13" s="2"/>
      <c r="G13" s="2"/>
      <c r="H13" s="2"/>
      <c r="I13" s="2"/>
      <c r="J13" s="2"/>
      <c r="K13" s="2"/>
      <c r="L13" s="2"/>
      <c r="M13" s="2"/>
      <c r="N13" s="2"/>
      <c r="O13" s="21"/>
    </row>
    <row r="14" spans="1:15" s="5" customFormat="1" ht="24.75" customHeight="1">
      <c r="A14" s="2"/>
      <c r="B14" s="7"/>
      <c r="C14" s="4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1"/>
    </row>
    <row r="15" spans="1:7" ht="18">
      <c r="A15" s="1"/>
      <c r="B15" s="1"/>
      <c r="C15" s="5"/>
      <c r="D15" s="1"/>
      <c r="E15" s="1"/>
      <c r="F15" s="1"/>
      <c r="G15" s="10" t="s">
        <v>576</v>
      </c>
    </row>
    <row r="16" spans="1:7" ht="18">
      <c r="A16" s="1"/>
      <c r="B16" s="1"/>
      <c r="C16" s="1"/>
      <c r="D16" s="1"/>
      <c r="E16" s="1"/>
      <c r="F16" s="1"/>
      <c r="G16" s="10" t="s">
        <v>577</v>
      </c>
    </row>
    <row r="17" spans="1:7" ht="18">
      <c r="A17" s="1"/>
      <c r="B17" s="1"/>
      <c r="C17" s="1"/>
      <c r="D17" s="1"/>
      <c r="E17" s="1"/>
      <c r="F17" s="1"/>
      <c r="G17" s="10" t="s">
        <v>578</v>
      </c>
    </row>
    <row r="18" spans="1:7" ht="18">
      <c r="A18" s="1"/>
      <c r="B18" s="1"/>
      <c r="C18" s="1"/>
      <c r="D18" s="1"/>
      <c r="E18" s="1"/>
      <c r="F18" s="1"/>
      <c r="G18" s="10" t="s">
        <v>579</v>
      </c>
    </row>
    <row r="19" ht="18">
      <c r="C19" s="1"/>
    </row>
  </sheetData>
  <sheetProtection/>
  <mergeCells count="4">
    <mergeCell ref="A5:A7"/>
    <mergeCell ref="B5:B7"/>
    <mergeCell ref="A1:S1"/>
    <mergeCell ref="A2:S2"/>
  </mergeCells>
  <printOptions/>
  <pageMargins left="0.17" right="0.17" top="0.75" bottom="0.75" header="0.3" footer="0.3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5"/>
  <sheetViews>
    <sheetView zoomScale="70" zoomScaleNormal="70" zoomScalePageLayoutView="0" workbookViewId="0" topLeftCell="A1">
      <selection activeCell="J11" sqref="J11"/>
    </sheetView>
  </sheetViews>
  <sheetFormatPr defaultColWidth="9.140625" defaultRowHeight="15"/>
  <cols>
    <col min="1" max="1" width="5.421875" style="0" bestFit="1" customWidth="1"/>
    <col min="2" max="2" width="32.421875" style="0" customWidth="1"/>
    <col min="3" max="3" width="11.57421875" style="0" customWidth="1"/>
    <col min="4" max="20" width="6.140625" style="0" customWidth="1"/>
  </cols>
  <sheetData>
    <row r="1" spans="1:20" ht="21">
      <c r="A1" s="576" t="s">
        <v>580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</row>
    <row r="2" spans="1:20" ht="21">
      <c r="A2" s="576" t="s">
        <v>218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</row>
    <row r="3" spans="1:20" ht="21">
      <c r="A3" s="189" t="s">
        <v>0</v>
      </c>
      <c r="B3" s="189" t="s">
        <v>1</v>
      </c>
      <c r="C3" s="189" t="s">
        <v>2</v>
      </c>
      <c r="D3" s="288" t="s">
        <v>303</v>
      </c>
      <c r="E3" s="288" t="s">
        <v>304</v>
      </c>
      <c r="F3" s="288" t="s">
        <v>305</v>
      </c>
      <c r="G3" s="288" t="s">
        <v>220</v>
      </c>
      <c r="H3" s="288" t="s">
        <v>326</v>
      </c>
      <c r="I3" s="288" t="s">
        <v>327</v>
      </c>
      <c r="J3" s="288" t="s">
        <v>328</v>
      </c>
      <c r="K3" s="288" t="s">
        <v>221</v>
      </c>
      <c r="L3" s="288" t="s">
        <v>330</v>
      </c>
      <c r="M3" s="288" t="s">
        <v>331</v>
      </c>
      <c r="N3" s="288" t="s">
        <v>332</v>
      </c>
      <c r="O3" s="288" t="s">
        <v>222</v>
      </c>
      <c r="P3" s="288" t="s">
        <v>334</v>
      </c>
      <c r="Q3" s="288" t="s">
        <v>335</v>
      </c>
      <c r="R3" s="288" t="s">
        <v>336</v>
      </c>
      <c r="S3" s="289" t="s">
        <v>169</v>
      </c>
      <c r="T3" s="290" t="s">
        <v>169</v>
      </c>
    </row>
    <row r="4" spans="1:20" ht="21">
      <c r="A4" s="577">
        <v>1</v>
      </c>
      <c r="B4" s="578" t="s">
        <v>657</v>
      </c>
      <c r="C4" s="41" t="s">
        <v>202</v>
      </c>
      <c r="D4" s="191">
        <v>8</v>
      </c>
      <c r="E4" s="191">
        <v>2</v>
      </c>
      <c r="F4" s="191">
        <v>13</v>
      </c>
      <c r="G4" s="291">
        <f>SUM(D4:F4)</f>
        <v>23</v>
      </c>
      <c r="H4" s="191">
        <v>15</v>
      </c>
      <c r="I4" s="191"/>
      <c r="J4" s="191"/>
      <c r="K4" s="291">
        <f>SUM(H4:J4)</f>
        <v>15</v>
      </c>
      <c r="L4" s="191"/>
      <c r="M4" s="292"/>
      <c r="N4" s="191"/>
      <c r="O4" s="291">
        <f>SUM(L4:N4)</f>
        <v>0</v>
      </c>
      <c r="P4" s="191"/>
      <c r="Q4" s="191"/>
      <c r="R4" s="191"/>
      <c r="S4" s="291">
        <f>SUM(P4:R4)</f>
        <v>0</v>
      </c>
      <c r="T4" s="293">
        <f>G4+K4+O4+S4</f>
        <v>38</v>
      </c>
    </row>
    <row r="5" spans="1:20" ht="21">
      <c r="A5" s="577"/>
      <c r="B5" s="578"/>
      <c r="C5" s="41" t="s">
        <v>201</v>
      </c>
      <c r="D5" s="191">
        <v>1</v>
      </c>
      <c r="E5" s="191">
        <v>0</v>
      </c>
      <c r="F5" s="191">
        <v>2</v>
      </c>
      <c r="G5" s="291">
        <f>SUM(D5:F5)</f>
        <v>3</v>
      </c>
      <c r="H5" s="191">
        <v>0</v>
      </c>
      <c r="I5" s="191"/>
      <c r="J5" s="191"/>
      <c r="K5" s="291">
        <f>SUM(H5:J5)</f>
        <v>0</v>
      </c>
      <c r="L5" s="191"/>
      <c r="M5" s="292"/>
      <c r="N5" s="191"/>
      <c r="O5" s="291">
        <f>SUM(L5:N5)</f>
        <v>0</v>
      </c>
      <c r="P5" s="191"/>
      <c r="Q5" s="191"/>
      <c r="R5" s="191"/>
      <c r="S5" s="291">
        <f>SUM(P5:R5)</f>
        <v>0</v>
      </c>
      <c r="T5" s="293">
        <f>G5+K5+O5+S5</f>
        <v>3</v>
      </c>
    </row>
    <row r="6" spans="1:20" ht="21">
      <c r="A6" s="577"/>
      <c r="B6" s="578"/>
      <c r="C6" s="41" t="s">
        <v>5</v>
      </c>
      <c r="D6" s="294">
        <f>D5/D4</f>
        <v>0.125</v>
      </c>
      <c r="E6" s="294">
        <f aca="true" t="shared" si="0" ref="E6:J6">E5/E4</f>
        <v>0</v>
      </c>
      <c r="F6" s="294">
        <f t="shared" si="0"/>
        <v>0.15384615384615385</v>
      </c>
      <c r="G6" s="295">
        <f>G5/G4</f>
        <v>0.13043478260869565</v>
      </c>
      <c r="H6" s="294">
        <f>H5/H4</f>
        <v>0</v>
      </c>
      <c r="I6" s="294" t="e">
        <f t="shared" si="0"/>
        <v>#DIV/0!</v>
      </c>
      <c r="J6" s="294" t="e">
        <f t="shared" si="0"/>
        <v>#DIV/0!</v>
      </c>
      <c r="K6" s="295">
        <f>K5/K4</f>
        <v>0</v>
      </c>
      <c r="L6" s="294" t="e">
        <f>L5/L4</f>
        <v>#DIV/0!</v>
      </c>
      <c r="M6" s="294" t="e">
        <f>M5/M4</f>
        <v>#DIV/0!</v>
      </c>
      <c r="N6" s="294" t="e">
        <f>N5/N4</f>
        <v>#DIV/0!</v>
      </c>
      <c r="O6" s="295" t="e">
        <f>O5/O4</f>
        <v>#DIV/0!</v>
      </c>
      <c r="P6" s="294" t="e">
        <f>P5/P4</f>
        <v>#DIV/0!</v>
      </c>
      <c r="Q6" s="294" t="e">
        <f>Q5/Q4</f>
        <v>#DIV/0!</v>
      </c>
      <c r="R6" s="294" t="e">
        <f>R5/R4</f>
        <v>#DIV/0!</v>
      </c>
      <c r="S6" s="295" t="e">
        <f>S5/S4</f>
        <v>#DIV/0!</v>
      </c>
      <c r="T6" s="296">
        <f>T5/T4</f>
        <v>0.07894736842105263</v>
      </c>
    </row>
    <row r="7" spans="1:20" ht="21">
      <c r="A7" s="579">
        <v>2</v>
      </c>
      <c r="B7" s="578" t="s">
        <v>658</v>
      </c>
      <c r="C7" s="41" t="s">
        <v>202</v>
      </c>
      <c r="D7" s="191">
        <v>1</v>
      </c>
      <c r="E7" s="191">
        <v>1</v>
      </c>
      <c r="F7" s="191">
        <v>0</v>
      </c>
      <c r="G7" s="291">
        <f>SUM(D7:F7)</f>
        <v>2</v>
      </c>
      <c r="H7" s="191">
        <v>1</v>
      </c>
      <c r="I7" s="191"/>
      <c r="J7" s="191"/>
      <c r="K7" s="291">
        <f>SUM(H7:J7)</f>
        <v>1</v>
      </c>
      <c r="L7" s="191"/>
      <c r="M7" s="191"/>
      <c r="N7" s="191"/>
      <c r="O7" s="291">
        <f>SUM(L7:N7)</f>
        <v>0</v>
      </c>
      <c r="P7" s="191"/>
      <c r="Q7" s="191"/>
      <c r="R7" s="191"/>
      <c r="S7" s="291"/>
      <c r="T7" s="293">
        <f aca="true" t="shared" si="1" ref="T7:T17">G7+K7+O7+S7</f>
        <v>3</v>
      </c>
    </row>
    <row r="8" spans="1:20" ht="21">
      <c r="A8" s="579"/>
      <c r="B8" s="578"/>
      <c r="C8" s="41" t="s">
        <v>201</v>
      </c>
      <c r="D8" s="191">
        <v>0</v>
      </c>
      <c r="E8" s="191">
        <v>0</v>
      </c>
      <c r="F8" s="191">
        <v>0</v>
      </c>
      <c r="G8" s="291">
        <f>SUM(D8:F8)</f>
        <v>0</v>
      </c>
      <c r="H8" s="191">
        <v>0</v>
      </c>
      <c r="I8" s="191"/>
      <c r="J8" s="191"/>
      <c r="K8" s="291">
        <f>SUM(H8:J8)</f>
        <v>0</v>
      </c>
      <c r="L8" s="191"/>
      <c r="M8" s="297"/>
      <c r="N8" s="191"/>
      <c r="O8" s="291">
        <f>SUM(L8:N8)</f>
        <v>0</v>
      </c>
      <c r="P8" s="191"/>
      <c r="Q8" s="191"/>
      <c r="R8" s="191"/>
      <c r="S8" s="291"/>
      <c r="T8" s="293">
        <f t="shared" si="1"/>
        <v>0</v>
      </c>
    </row>
    <row r="9" spans="1:20" ht="21">
      <c r="A9" s="579"/>
      <c r="B9" s="578"/>
      <c r="C9" s="41" t="s">
        <v>5</v>
      </c>
      <c r="D9" s="294">
        <f>D8/D7</f>
        <v>0</v>
      </c>
      <c r="E9" s="294">
        <f>E8/E7</f>
        <v>0</v>
      </c>
      <c r="F9" s="294" t="e">
        <f>F8/F7</f>
        <v>#DIV/0!</v>
      </c>
      <c r="G9" s="295">
        <f>G8/G7</f>
        <v>0</v>
      </c>
      <c r="H9" s="294">
        <v>0</v>
      </c>
      <c r="I9" s="294">
        <v>0</v>
      </c>
      <c r="J9" s="294">
        <v>0</v>
      </c>
      <c r="K9" s="295">
        <f>K8/K7</f>
        <v>0</v>
      </c>
      <c r="L9" s="294">
        <v>0</v>
      </c>
      <c r="M9" s="294">
        <v>0</v>
      </c>
      <c r="N9" s="294">
        <v>0</v>
      </c>
      <c r="O9" s="295" t="e">
        <f>O8/O7</f>
        <v>#DIV/0!</v>
      </c>
      <c r="P9" s="294">
        <v>0</v>
      </c>
      <c r="Q9" s="294">
        <v>0</v>
      </c>
      <c r="R9" s="294">
        <v>0</v>
      </c>
      <c r="S9" s="295" t="e">
        <f>S8/S7</f>
        <v>#DIV/0!</v>
      </c>
      <c r="T9" s="298">
        <f>T8/T7</f>
        <v>0</v>
      </c>
    </row>
    <row r="10" spans="1:20" ht="21">
      <c r="A10" s="285">
        <v>3</v>
      </c>
      <c r="B10" s="282" t="s">
        <v>589</v>
      </c>
      <c r="C10" s="41" t="s">
        <v>202</v>
      </c>
      <c r="D10" s="191">
        <v>0</v>
      </c>
      <c r="E10" s="191">
        <v>0</v>
      </c>
      <c r="F10" s="191">
        <v>1</v>
      </c>
      <c r="G10" s="291">
        <f>SUM(D10:F10)</f>
        <v>1</v>
      </c>
      <c r="H10" s="191">
        <v>0</v>
      </c>
      <c r="I10" s="191"/>
      <c r="J10" s="191"/>
      <c r="K10" s="291">
        <f>SUM(H10:J10)</f>
        <v>0</v>
      </c>
      <c r="L10" s="191"/>
      <c r="M10" s="299"/>
      <c r="N10" s="191"/>
      <c r="O10" s="291">
        <f>SUM(L10:N10)</f>
        <v>0</v>
      </c>
      <c r="P10" s="191"/>
      <c r="Q10" s="191"/>
      <c r="R10" s="191"/>
      <c r="S10" s="291"/>
      <c r="T10" s="293">
        <f>G10+K10+O10+S10</f>
        <v>1</v>
      </c>
    </row>
    <row r="11" spans="1:20" ht="21">
      <c r="A11" s="286"/>
      <c r="B11" s="283" t="s">
        <v>590</v>
      </c>
      <c r="C11" s="41" t="s">
        <v>201</v>
      </c>
      <c r="D11" s="191">
        <v>0</v>
      </c>
      <c r="E11" s="191">
        <v>0</v>
      </c>
      <c r="F11" s="191">
        <v>0</v>
      </c>
      <c r="G11" s="291">
        <f>SUM(D11:F11)</f>
        <v>0</v>
      </c>
      <c r="H11" s="191">
        <v>0</v>
      </c>
      <c r="I11" s="191"/>
      <c r="J11" s="191"/>
      <c r="K11" s="291">
        <f>SUM(H11:J11)</f>
        <v>0</v>
      </c>
      <c r="L11" s="191"/>
      <c r="M11" s="299"/>
      <c r="N11" s="191"/>
      <c r="O11" s="291">
        <f>SUM(L11:N11)</f>
        <v>0</v>
      </c>
      <c r="P11" s="191"/>
      <c r="Q11" s="191"/>
      <c r="R11" s="191"/>
      <c r="S11" s="291"/>
      <c r="T11" s="293">
        <f t="shared" si="1"/>
        <v>0</v>
      </c>
    </row>
    <row r="12" spans="1:20" ht="21">
      <c r="A12" s="287"/>
      <c r="B12" s="284"/>
      <c r="C12" s="41" t="s">
        <v>5</v>
      </c>
      <c r="D12" s="294">
        <v>0</v>
      </c>
      <c r="E12" s="294">
        <v>0</v>
      </c>
      <c r="F12" s="294">
        <v>0</v>
      </c>
      <c r="G12" s="295">
        <v>0</v>
      </c>
      <c r="H12" s="294">
        <v>0</v>
      </c>
      <c r="I12" s="294">
        <v>0</v>
      </c>
      <c r="J12" s="294">
        <v>0</v>
      </c>
      <c r="K12" s="295">
        <v>0</v>
      </c>
      <c r="L12" s="294">
        <v>0</v>
      </c>
      <c r="M12" s="294">
        <v>0</v>
      </c>
      <c r="N12" s="294">
        <v>0</v>
      </c>
      <c r="O12" s="295">
        <v>0</v>
      </c>
      <c r="Q12" s="294"/>
      <c r="R12" s="294"/>
      <c r="S12" s="291"/>
      <c r="T12" s="298">
        <f>T11/T10</f>
        <v>0</v>
      </c>
    </row>
    <row r="13" spans="1:20" ht="21">
      <c r="A13" s="285">
        <v>4</v>
      </c>
      <c r="B13" s="28" t="s">
        <v>591</v>
      </c>
      <c r="C13" s="41" t="s">
        <v>202</v>
      </c>
      <c r="D13" s="191">
        <v>0</v>
      </c>
      <c r="E13" s="191">
        <v>0</v>
      </c>
      <c r="F13" s="191">
        <v>0</v>
      </c>
      <c r="G13" s="291">
        <v>0</v>
      </c>
      <c r="H13" s="191">
        <v>0</v>
      </c>
      <c r="I13" s="191"/>
      <c r="J13" s="191"/>
      <c r="K13" s="291">
        <f>SUM(H13:J13)</f>
        <v>0</v>
      </c>
      <c r="L13" s="191"/>
      <c r="M13" s="191"/>
      <c r="N13" s="191"/>
      <c r="O13" s="291">
        <v>0</v>
      </c>
      <c r="P13" s="191"/>
      <c r="Q13" s="191"/>
      <c r="R13" s="191"/>
      <c r="S13" s="291"/>
      <c r="T13" s="293">
        <f>G13+K13+O13+S13</f>
        <v>0</v>
      </c>
    </row>
    <row r="14" spans="1:20" ht="21">
      <c r="A14" s="286"/>
      <c r="B14" s="28" t="s">
        <v>592</v>
      </c>
      <c r="C14" s="41" t="s">
        <v>201</v>
      </c>
      <c r="D14" s="191">
        <v>0</v>
      </c>
      <c r="E14" s="191">
        <v>0</v>
      </c>
      <c r="F14" s="191">
        <v>0</v>
      </c>
      <c r="G14" s="291">
        <v>0</v>
      </c>
      <c r="H14" s="191">
        <v>0</v>
      </c>
      <c r="I14" s="191"/>
      <c r="J14" s="191"/>
      <c r="K14" s="291">
        <v>0</v>
      </c>
      <c r="L14" s="191"/>
      <c r="M14" s="191"/>
      <c r="N14" s="191"/>
      <c r="O14" s="291">
        <v>0</v>
      </c>
      <c r="P14" s="191"/>
      <c r="Q14" s="191"/>
      <c r="R14" s="191"/>
      <c r="S14" s="291"/>
      <c r="T14" s="293">
        <f t="shared" si="1"/>
        <v>0</v>
      </c>
    </row>
    <row r="15" spans="1:20" ht="21">
      <c r="A15" s="287"/>
      <c r="B15" s="28"/>
      <c r="C15" s="41" t="s">
        <v>5</v>
      </c>
      <c r="D15" s="294">
        <v>0</v>
      </c>
      <c r="E15" s="294" t="s">
        <v>649</v>
      </c>
      <c r="F15" s="294">
        <v>0</v>
      </c>
      <c r="G15" s="295">
        <v>0</v>
      </c>
      <c r="H15" s="294">
        <v>0</v>
      </c>
      <c r="I15" s="294">
        <v>0</v>
      </c>
      <c r="J15" s="294">
        <v>0</v>
      </c>
      <c r="K15" s="295">
        <v>0</v>
      </c>
      <c r="L15" s="294">
        <v>0</v>
      </c>
      <c r="M15" s="294">
        <v>0</v>
      </c>
      <c r="N15" s="294">
        <v>0</v>
      </c>
      <c r="O15" s="295">
        <v>0</v>
      </c>
      <c r="P15" s="294">
        <v>0</v>
      </c>
      <c r="Q15" s="294"/>
      <c r="R15" s="294"/>
      <c r="S15" s="291"/>
      <c r="T15" s="298" t="e">
        <f>T14/T13</f>
        <v>#DIV/0!</v>
      </c>
    </row>
    <row r="16" spans="1:20" ht="21">
      <c r="A16" s="380">
        <v>5</v>
      </c>
      <c r="B16" s="282" t="s">
        <v>593</v>
      </c>
      <c r="C16" s="378" t="s">
        <v>202</v>
      </c>
      <c r="D16" s="191">
        <v>0</v>
      </c>
      <c r="E16" s="191">
        <v>0</v>
      </c>
      <c r="F16" s="191">
        <v>13</v>
      </c>
      <c r="G16" s="291">
        <f>SUM(D16:F16)</f>
        <v>13</v>
      </c>
      <c r="H16" s="191">
        <v>0</v>
      </c>
      <c r="I16" s="191"/>
      <c r="J16" s="191"/>
      <c r="K16" s="291">
        <f>SUM(H16:J16)</f>
        <v>0</v>
      </c>
      <c r="L16" s="191"/>
      <c r="M16" s="191"/>
      <c r="N16" s="191"/>
      <c r="O16" s="291">
        <f>SUM(L16:N16)</f>
        <v>0</v>
      </c>
      <c r="P16" s="191"/>
      <c r="Q16" s="191"/>
      <c r="R16" s="191"/>
      <c r="S16" s="291"/>
      <c r="T16" s="293">
        <f t="shared" si="1"/>
        <v>13</v>
      </c>
    </row>
    <row r="17" spans="1:20" ht="21">
      <c r="A17" s="381"/>
      <c r="B17" s="283"/>
      <c r="C17" s="378" t="s">
        <v>201</v>
      </c>
      <c r="D17" s="191">
        <v>0</v>
      </c>
      <c r="E17" s="191">
        <v>0</v>
      </c>
      <c r="F17" s="191">
        <v>0</v>
      </c>
      <c r="G17" s="291">
        <f>SUM(D17:F17)</f>
        <v>0</v>
      </c>
      <c r="H17" s="191">
        <v>0</v>
      </c>
      <c r="I17" s="191"/>
      <c r="J17" s="191"/>
      <c r="K17" s="291">
        <f>SUM(H17:J17)</f>
        <v>0</v>
      </c>
      <c r="L17" s="191"/>
      <c r="M17" s="191"/>
      <c r="N17" s="191"/>
      <c r="O17" s="291">
        <f>SUM(L17:N17)</f>
        <v>0</v>
      </c>
      <c r="P17" s="191"/>
      <c r="Q17" s="191"/>
      <c r="R17" s="191"/>
      <c r="S17" s="291"/>
      <c r="T17" s="293">
        <f t="shared" si="1"/>
        <v>0</v>
      </c>
    </row>
    <row r="18" spans="1:20" ht="21">
      <c r="A18" s="379"/>
      <c r="B18" s="284"/>
      <c r="C18" s="378" t="s">
        <v>5</v>
      </c>
      <c r="D18" s="294">
        <v>0</v>
      </c>
      <c r="E18" s="294">
        <v>0</v>
      </c>
      <c r="F18" s="294">
        <v>0</v>
      </c>
      <c r="G18" s="295">
        <v>0</v>
      </c>
      <c r="H18" s="294">
        <v>0</v>
      </c>
      <c r="I18" s="294">
        <v>0</v>
      </c>
      <c r="J18" s="294">
        <v>0</v>
      </c>
      <c r="K18" s="295">
        <v>0</v>
      </c>
      <c r="L18" s="294">
        <v>0</v>
      </c>
      <c r="M18" s="294">
        <v>0</v>
      </c>
      <c r="N18" s="294">
        <v>0</v>
      </c>
      <c r="O18" s="295">
        <v>0</v>
      </c>
      <c r="P18" s="294">
        <v>0</v>
      </c>
      <c r="Q18" s="294"/>
      <c r="R18" s="294"/>
      <c r="S18" s="291"/>
      <c r="T18" s="294">
        <v>0</v>
      </c>
    </row>
    <row r="19" spans="1:20" ht="21">
      <c r="A19" s="285">
        <v>6</v>
      </c>
      <c r="B19" s="282" t="s">
        <v>640</v>
      </c>
      <c r="C19" s="378" t="s">
        <v>202</v>
      </c>
      <c r="D19" s="382">
        <f>D4</f>
        <v>8</v>
      </c>
      <c r="E19" s="382">
        <v>2</v>
      </c>
      <c r="F19" s="382">
        <v>13</v>
      </c>
      <c r="G19" s="291">
        <f>SUM(D19:F19)</f>
        <v>23</v>
      </c>
      <c r="H19" s="191">
        <v>15</v>
      </c>
      <c r="I19" s="191"/>
      <c r="J19" s="191"/>
      <c r="K19" s="291">
        <f>SUM(H19:J19)</f>
        <v>15</v>
      </c>
      <c r="L19" s="191"/>
      <c r="M19" s="191"/>
      <c r="N19" s="191"/>
      <c r="O19" s="291">
        <f>SUM(L19:N19)</f>
        <v>0</v>
      </c>
      <c r="P19" s="191"/>
      <c r="Q19" s="191"/>
      <c r="R19" s="191"/>
      <c r="S19" s="291"/>
      <c r="T19" s="383">
        <f>G19+K19+O19+S19</f>
        <v>38</v>
      </c>
    </row>
    <row r="20" spans="1:20" ht="21">
      <c r="A20" s="286"/>
      <c r="B20" s="283"/>
      <c r="C20" s="378" t="s">
        <v>201</v>
      </c>
      <c r="D20" s="382">
        <v>2</v>
      </c>
      <c r="E20" s="382">
        <v>0</v>
      </c>
      <c r="F20" s="382">
        <v>4</v>
      </c>
      <c r="G20" s="291">
        <f>SUM(D20:F20)</f>
        <v>6</v>
      </c>
      <c r="H20" s="191">
        <v>6</v>
      </c>
      <c r="I20" s="191"/>
      <c r="J20" s="191"/>
      <c r="K20" s="291">
        <f>SUM(H20:J20)</f>
        <v>6</v>
      </c>
      <c r="L20" s="191"/>
      <c r="M20" s="191"/>
      <c r="N20" s="191"/>
      <c r="O20" s="291">
        <f>SUM(L20:N20)</f>
        <v>0</v>
      </c>
      <c r="P20" s="191"/>
      <c r="Q20" s="191"/>
      <c r="R20" s="191"/>
      <c r="S20" s="291"/>
      <c r="T20" s="383">
        <f>G20+K20+O20+S20</f>
        <v>12</v>
      </c>
    </row>
    <row r="21" spans="1:20" ht="21">
      <c r="A21" s="287"/>
      <c r="B21" s="284"/>
      <c r="C21" s="378" t="s">
        <v>5</v>
      </c>
      <c r="D21" s="294">
        <f>D20/D19</f>
        <v>0.25</v>
      </c>
      <c r="E21" s="294">
        <f>E20/E19</f>
        <v>0</v>
      </c>
      <c r="F21" s="294">
        <f>F20/F19</f>
        <v>0.3076923076923077</v>
      </c>
      <c r="G21" s="295">
        <f>G20/G19</f>
        <v>0.2608695652173913</v>
      </c>
      <c r="H21" s="294">
        <f>H20/H19</f>
        <v>0.4</v>
      </c>
      <c r="I21" s="294">
        <v>0</v>
      </c>
      <c r="J21" s="294">
        <v>0</v>
      </c>
      <c r="K21" s="295">
        <v>0</v>
      </c>
      <c r="L21" s="294">
        <v>0</v>
      </c>
      <c r="M21" s="294">
        <v>0</v>
      </c>
      <c r="N21" s="294">
        <v>0</v>
      </c>
      <c r="O21" s="295">
        <v>0</v>
      </c>
      <c r="P21" s="294">
        <v>0</v>
      </c>
      <c r="Q21" s="294"/>
      <c r="R21" s="294"/>
      <c r="S21" s="291"/>
      <c r="T21" s="294">
        <f>T20/T19</f>
        <v>0.3157894736842105</v>
      </c>
    </row>
    <row r="22" spans="1:20" ht="15">
      <c r="A22" s="300"/>
      <c r="B22" s="301" t="s">
        <v>204</v>
      </c>
      <c r="C22" s="304" t="s">
        <v>196</v>
      </c>
      <c r="D22" s="302"/>
      <c r="E22" s="302"/>
      <c r="F22" s="302"/>
      <c r="G22" s="302"/>
      <c r="H22" s="302"/>
      <c r="I22" s="302"/>
      <c r="J22" s="302"/>
      <c r="K22" s="302"/>
      <c r="L22" s="302"/>
      <c r="M22" s="303"/>
      <c r="N22" s="302"/>
      <c r="O22" s="302"/>
      <c r="P22" s="304"/>
      <c r="Q22" s="304"/>
      <c r="R22" s="304"/>
      <c r="S22" s="304"/>
      <c r="T22" s="304"/>
    </row>
    <row r="23" spans="1:20" ht="15">
      <c r="A23" s="300"/>
      <c r="B23" s="301" t="s">
        <v>205</v>
      </c>
      <c r="C23" s="304" t="s">
        <v>198</v>
      </c>
      <c r="D23" s="302"/>
      <c r="E23" s="302"/>
      <c r="F23" s="302"/>
      <c r="G23" s="302"/>
      <c r="H23" s="302"/>
      <c r="I23" s="302"/>
      <c r="J23" s="302"/>
      <c r="K23" s="302"/>
      <c r="L23" s="302"/>
      <c r="M23" s="303"/>
      <c r="N23" s="302"/>
      <c r="O23" s="302"/>
      <c r="P23" s="304"/>
      <c r="Q23" s="304"/>
      <c r="R23" s="304"/>
      <c r="S23" s="304"/>
      <c r="T23" s="304"/>
    </row>
    <row r="24" spans="1:20" ht="15">
      <c r="A24" s="300"/>
      <c r="B24" s="301" t="s">
        <v>166</v>
      </c>
      <c r="C24" s="305" t="s">
        <v>200</v>
      </c>
      <c r="D24" s="302"/>
      <c r="E24" s="302"/>
      <c r="F24" s="302"/>
      <c r="G24" s="302"/>
      <c r="H24" s="302"/>
      <c r="I24" s="302"/>
      <c r="J24" s="302"/>
      <c r="K24" s="302"/>
      <c r="L24" s="302"/>
      <c r="M24" s="303"/>
      <c r="N24" s="302"/>
      <c r="O24" s="302"/>
      <c r="P24" s="304"/>
      <c r="Q24" s="304"/>
      <c r="R24" s="304"/>
      <c r="S24" s="304"/>
      <c r="T24" s="304"/>
    </row>
    <row r="25" spans="1:20" ht="15">
      <c r="A25" s="300"/>
      <c r="B25" s="301" t="s">
        <v>197</v>
      </c>
      <c r="C25" s="573" t="s">
        <v>206</v>
      </c>
      <c r="D25" s="573"/>
      <c r="E25" s="573"/>
      <c r="F25" s="573"/>
      <c r="G25" s="573"/>
      <c r="H25" s="573"/>
      <c r="I25" s="573"/>
      <c r="J25" s="573"/>
      <c r="K25" s="573"/>
      <c r="L25" s="573"/>
      <c r="M25" s="573"/>
      <c r="N25" s="573"/>
      <c r="O25" s="573"/>
      <c r="P25" s="304"/>
      <c r="Q25" s="304"/>
      <c r="R25" s="304"/>
      <c r="S25" s="304"/>
      <c r="T25" s="304"/>
    </row>
    <row r="26" spans="1:20" ht="15">
      <c r="A26" s="300"/>
      <c r="B26" s="301" t="s">
        <v>199</v>
      </c>
      <c r="C26" s="574" t="s">
        <v>207</v>
      </c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304"/>
      <c r="Q26" s="304"/>
      <c r="R26" s="304"/>
      <c r="S26" s="304"/>
      <c r="T26" s="304"/>
    </row>
    <row r="27" spans="1:20" ht="15">
      <c r="A27" s="300"/>
      <c r="B27" s="301" t="s">
        <v>195</v>
      </c>
      <c r="C27" s="304" t="s">
        <v>203</v>
      </c>
      <c r="D27" s="302"/>
      <c r="E27" s="302"/>
      <c r="F27" s="302"/>
      <c r="G27" s="302"/>
      <c r="H27" s="302"/>
      <c r="I27" s="302"/>
      <c r="J27" s="302"/>
      <c r="K27" s="302"/>
      <c r="L27" s="302"/>
      <c r="M27" s="303"/>
      <c r="N27" s="302"/>
      <c r="O27" s="302"/>
      <c r="P27" s="304"/>
      <c r="Q27" s="304"/>
      <c r="R27" s="304"/>
      <c r="S27" s="304"/>
      <c r="T27" s="304"/>
    </row>
    <row r="28" spans="1:20" ht="21">
      <c r="A28" s="63"/>
      <c r="B28" s="3"/>
      <c r="C28" s="3"/>
      <c r="D28" s="3"/>
      <c r="E28" s="3"/>
      <c r="F28" s="3"/>
      <c r="G28" s="377" t="s">
        <v>8</v>
      </c>
      <c r="H28" s="44"/>
      <c r="I28" s="44"/>
      <c r="J28" s="44"/>
      <c r="K28" s="44"/>
      <c r="L28" s="44"/>
      <c r="M28" s="52"/>
      <c r="N28" s="44"/>
      <c r="O28" s="44"/>
      <c r="P28" s="4"/>
      <c r="Q28" s="4"/>
      <c r="R28" s="4"/>
      <c r="S28" s="4"/>
      <c r="T28" s="4"/>
    </row>
    <row r="29" spans="1:20" ht="21">
      <c r="A29" s="63"/>
      <c r="B29" s="3"/>
      <c r="C29" s="3"/>
      <c r="D29" s="3"/>
      <c r="E29" s="3"/>
      <c r="F29" s="3"/>
      <c r="G29" s="377" t="s">
        <v>9</v>
      </c>
      <c r="H29" s="44"/>
      <c r="I29" s="44"/>
      <c r="J29" s="44"/>
      <c r="K29" s="575" t="s">
        <v>594</v>
      </c>
      <c r="L29" s="575"/>
      <c r="M29" s="575"/>
      <c r="N29" s="575"/>
      <c r="O29" s="575"/>
      <c r="P29" s="575"/>
      <c r="Q29" s="575"/>
      <c r="R29" s="575"/>
      <c r="S29" s="4"/>
      <c r="T29" s="4"/>
    </row>
    <row r="30" spans="1:20" ht="21">
      <c r="A30" s="63"/>
      <c r="B30" s="3"/>
      <c r="C30" s="3"/>
      <c r="D30" s="3"/>
      <c r="E30" s="3"/>
      <c r="F30" s="3"/>
      <c r="G30" s="377" t="s">
        <v>10</v>
      </c>
      <c r="H30" s="44"/>
      <c r="I30" s="44"/>
      <c r="J30" s="44"/>
      <c r="K30" s="44"/>
      <c r="L30" s="44"/>
      <c r="M30" s="52"/>
      <c r="N30" s="44"/>
      <c r="O30" s="44"/>
      <c r="P30" s="4"/>
      <c r="Q30" s="4"/>
      <c r="R30" s="4"/>
      <c r="S30" s="4"/>
      <c r="T30" s="4"/>
    </row>
    <row r="31" spans="1:20" ht="21">
      <c r="A31" s="63"/>
      <c r="B31" s="3"/>
      <c r="C31" s="3"/>
      <c r="D31" s="3"/>
      <c r="E31" s="3"/>
      <c r="F31" s="3"/>
      <c r="G31" s="377" t="s">
        <v>11</v>
      </c>
      <c r="H31" s="44"/>
      <c r="I31" s="44"/>
      <c r="J31" s="44"/>
      <c r="K31" s="44"/>
      <c r="L31" s="44"/>
      <c r="M31" s="52"/>
      <c r="N31" s="44"/>
      <c r="O31" s="44"/>
      <c r="P31" s="4"/>
      <c r="Q31" s="4"/>
      <c r="R31" s="4"/>
      <c r="S31" s="4"/>
      <c r="T31" s="4"/>
    </row>
    <row r="32" spans="1:20" ht="21">
      <c r="A32" s="63"/>
      <c r="B32" s="28"/>
      <c r="C32" s="30"/>
      <c r="D32" s="196"/>
      <c r="E32" s="196"/>
      <c r="F32" s="196"/>
      <c r="G32" s="196"/>
      <c r="H32" s="196"/>
      <c r="I32" s="196"/>
      <c r="J32" s="196"/>
      <c r="K32" s="196"/>
      <c r="L32" s="196"/>
      <c r="M32" s="25"/>
      <c r="N32" s="196"/>
      <c r="O32" s="196"/>
      <c r="P32" s="27"/>
      <c r="Q32" s="27"/>
      <c r="R32" s="27"/>
      <c r="S32" s="27"/>
      <c r="T32" s="27"/>
    </row>
    <row r="33" spans="1:20" ht="21">
      <c r="A33" s="63"/>
      <c r="B33" s="28"/>
      <c r="C33" s="30"/>
      <c r="D33" s="196"/>
      <c r="E33" s="196"/>
      <c r="F33" s="196"/>
      <c r="G33" s="196"/>
      <c r="H33" s="196"/>
      <c r="I33" s="196"/>
      <c r="J33" s="196"/>
      <c r="K33" s="196"/>
      <c r="L33" s="196"/>
      <c r="M33" s="25"/>
      <c r="N33" s="196"/>
      <c r="O33" s="196"/>
      <c r="P33" s="27"/>
      <c r="Q33" s="27"/>
      <c r="R33" s="27"/>
      <c r="S33" s="27"/>
      <c r="T33" s="27"/>
    </row>
    <row r="34" spans="1:20" ht="2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102"/>
      <c r="O34" s="102"/>
      <c r="P34" s="26"/>
      <c r="Q34" s="26"/>
      <c r="R34" s="26"/>
      <c r="S34" s="26"/>
      <c r="T34" s="26"/>
    </row>
    <row r="35" spans="1:20" ht="2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102"/>
      <c r="O35" s="102"/>
      <c r="P35" s="26"/>
      <c r="Q35" s="26"/>
      <c r="R35" s="26"/>
      <c r="S35" s="26"/>
      <c r="T35" s="26"/>
    </row>
  </sheetData>
  <sheetProtection/>
  <mergeCells count="9">
    <mergeCell ref="C25:O25"/>
    <mergeCell ref="C26:O26"/>
    <mergeCell ref="K29:R29"/>
    <mergeCell ref="A1:T1"/>
    <mergeCell ref="A2:T2"/>
    <mergeCell ref="A4:A6"/>
    <mergeCell ref="B4:B6"/>
    <mergeCell ref="A7:A9"/>
    <mergeCell ref="B7:B9"/>
  </mergeCells>
  <printOptions horizontalCentered="1"/>
  <pageMargins left="0.3937007874015748" right="0.3937007874015748" top="0.1968503937007874" bottom="0.1968503937007874" header="0.1968503937007874" footer="0.196850393700787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S14"/>
  <sheetViews>
    <sheetView zoomScale="90" zoomScaleNormal="90" zoomScalePageLayoutView="0" workbookViewId="0" topLeftCell="A1">
      <selection activeCell="H8" sqref="H8"/>
    </sheetView>
  </sheetViews>
  <sheetFormatPr defaultColWidth="9.00390625" defaultRowHeight="15"/>
  <cols>
    <col min="1" max="1" width="4.8515625" style="3" customWidth="1"/>
    <col min="2" max="2" width="15.140625" style="3" customWidth="1"/>
    <col min="3" max="3" width="18.140625" style="3" customWidth="1"/>
    <col min="4" max="4" width="8.140625" style="3" customWidth="1"/>
    <col min="5" max="6" width="8.00390625" style="3" customWidth="1"/>
    <col min="7" max="7" width="8.421875" style="3" customWidth="1"/>
    <col min="8" max="8" width="7.8515625" style="3" customWidth="1"/>
    <col min="9" max="9" width="8.421875" style="3" customWidth="1"/>
    <col min="10" max="10" width="8.140625" style="3" customWidth="1"/>
    <col min="11" max="11" width="7.8515625" style="3" customWidth="1"/>
    <col min="12" max="13" width="8.421875" style="3" customWidth="1"/>
    <col min="14" max="14" width="8.140625" style="3" customWidth="1"/>
    <col min="15" max="15" width="7.421875" style="3" customWidth="1"/>
    <col min="16" max="16384" width="9.00390625" style="3" customWidth="1"/>
  </cols>
  <sheetData>
    <row r="1" spans="1:19" ht="21">
      <c r="A1" s="576" t="s">
        <v>637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</row>
    <row r="2" spans="1:19" ht="21">
      <c r="A2" s="576" t="s">
        <v>219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</row>
    <row r="3" spans="1:19" s="4" customFormat="1" ht="2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s="6" customFormat="1" ht="21.75" customHeight="1">
      <c r="A4" s="189" t="s">
        <v>0</v>
      </c>
      <c r="B4" s="189" t="s">
        <v>1</v>
      </c>
      <c r="C4" s="189" t="s">
        <v>2</v>
      </c>
      <c r="D4" s="70" t="s">
        <v>303</v>
      </c>
      <c r="E4" s="70" t="s">
        <v>304</v>
      </c>
      <c r="F4" s="70" t="s">
        <v>305</v>
      </c>
      <c r="G4" s="70" t="s">
        <v>220</v>
      </c>
      <c r="H4" s="70" t="s">
        <v>326</v>
      </c>
      <c r="I4" s="70" t="s">
        <v>327</v>
      </c>
      <c r="J4" s="70" t="s">
        <v>328</v>
      </c>
      <c r="K4" s="70" t="s">
        <v>221</v>
      </c>
      <c r="L4" s="70" t="s">
        <v>330</v>
      </c>
      <c r="M4" s="70" t="s">
        <v>331</v>
      </c>
      <c r="N4" s="70" t="s">
        <v>332</v>
      </c>
      <c r="O4" s="70" t="s">
        <v>222</v>
      </c>
      <c r="P4" s="70" t="s">
        <v>334</v>
      </c>
      <c r="Q4" s="70" t="s">
        <v>335</v>
      </c>
      <c r="R4" s="70" t="s">
        <v>336</v>
      </c>
      <c r="S4" s="72" t="s">
        <v>169</v>
      </c>
    </row>
    <row r="5" spans="1:19" s="5" customFormat="1" ht="24" customHeight="1">
      <c r="A5" s="579">
        <v>1</v>
      </c>
      <c r="B5" s="578" t="s">
        <v>167</v>
      </c>
      <c r="C5" s="41" t="s">
        <v>168</v>
      </c>
      <c r="D5" s="62" t="s">
        <v>585</v>
      </c>
      <c r="E5" s="62" t="s">
        <v>585</v>
      </c>
      <c r="F5" s="62" t="s">
        <v>585</v>
      </c>
      <c r="G5" s="275" t="s">
        <v>585</v>
      </c>
      <c r="H5" s="62" t="s">
        <v>585</v>
      </c>
      <c r="I5" s="62"/>
      <c r="J5" s="62"/>
      <c r="K5" s="275"/>
      <c r="L5" s="62"/>
      <c r="M5" s="62"/>
      <c r="N5" s="62"/>
      <c r="O5" s="275"/>
      <c r="P5" s="62"/>
      <c r="Q5" s="62"/>
      <c r="R5" s="62"/>
      <c r="S5" s="275"/>
    </row>
    <row r="6" spans="1:19" s="5" customFormat="1" ht="22.5" customHeight="1">
      <c r="A6" s="579"/>
      <c r="B6" s="578"/>
      <c r="C6" s="41" t="s">
        <v>167</v>
      </c>
      <c r="D6" s="62" t="s">
        <v>585</v>
      </c>
      <c r="E6" s="62" t="s">
        <v>585</v>
      </c>
      <c r="F6" s="62" t="s">
        <v>585</v>
      </c>
      <c r="G6" s="275" t="s">
        <v>585</v>
      </c>
      <c r="H6" s="62" t="s">
        <v>585</v>
      </c>
      <c r="I6" s="62"/>
      <c r="J6" s="62"/>
      <c r="K6" s="275"/>
      <c r="L6" s="62"/>
      <c r="M6" s="62"/>
      <c r="N6" s="62"/>
      <c r="O6" s="275"/>
      <c r="P6" s="62"/>
      <c r="Q6" s="62"/>
      <c r="R6" s="62"/>
      <c r="S6" s="275"/>
    </row>
    <row r="7" spans="1:19" s="5" customFormat="1" ht="21">
      <c r="A7" s="63"/>
      <c r="B7" s="28"/>
      <c r="C7" s="64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5"/>
      <c r="P7" s="64"/>
      <c r="Q7" s="64"/>
      <c r="R7" s="64"/>
      <c r="S7" s="64"/>
    </row>
    <row r="8" spans="1:19" s="5" customFormat="1" ht="21">
      <c r="A8" s="63"/>
      <c r="B8" s="66" t="s">
        <v>232</v>
      </c>
      <c r="C8" s="25"/>
      <c r="D8" s="65"/>
      <c r="E8" s="63"/>
      <c r="F8" s="63"/>
      <c r="G8" s="63"/>
      <c r="H8" s="63"/>
      <c r="I8" s="63"/>
      <c r="J8" s="63"/>
      <c r="K8" s="63"/>
      <c r="L8" s="63"/>
      <c r="M8" s="63"/>
      <c r="N8" s="63"/>
      <c r="O8" s="65"/>
      <c r="P8" s="64"/>
      <c r="Q8" s="64"/>
      <c r="R8" s="64"/>
      <c r="S8" s="64"/>
    </row>
    <row r="9" spans="1:19" s="5" customFormat="1" ht="21">
      <c r="A9" s="63"/>
      <c r="B9" s="28"/>
      <c r="C9" s="27"/>
      <c r="D9" s="64"/>
      <c r="E9" s="64"/>
      <c r="F9" s="64"/>
      <c r="G9" s="64"/>
      <c r="H9" s="63"/>
      <c r="I9" s="63"/>
      <c r="J9" s="63"/>
      <c r="K9" s="63"/>
      <c r="L9" s="63"/>
      <c r="M9" s="63"/>
      <c r="N9" s="63"/>
      <c r="O9" s="65"/>
      <c r="P9" s="64"/>
      <c r="Q9" s="64"/>
      <c r="R9" s="64"/>
      <c r="S9" s="64"/>
    </row>
    <row r="10" spans="1:19" ht="21">
      <c r="A10" s="26"/>
      <c r="B10" s="26"/>
      <c r="C10" s="28"/>
      <c r="D10" s="67"/>
      <c r="E10" s="67"/>
      <c r="F10" s="67"/>
      <c r="G10" s="68" t="s">
        <v>8</v>
      </c>
      <c r="H10" s="67"/>
      <c r="I10" s="67"/>
      <c r="J10" s="67"/>
      <c r="K10" s="67"/>
      <c r="L10" s="67"/>
      <c r="M10" s="26"/>
      <c r="N10" s="26"/>
      <c r="O10" s="26"/>
      <c r="P10" s="26"/>
      <c r="Q10" s="26"/>
      <c r="R10" s="26"/>
      <c r="S10" s="26"/>
    </row>
    <row r="11" spans="1:19" ht="21">
      <c r="A11" s="26"/>
      <c r="B11" s="26"/>
      <c r="C11" s="67"/>
      <c r="D11" s="67"/>
      <c r="E11" s="67"/>
      <c r="F11" s="67"/>
      <c r="G11" s="68" t="s">
        <v>9</v>
      </c>
      <c r="H11" s="67"/>
      <c r="I11" s="67"/>
      <c r="J11" s="67"/>
      <c r="K11" s="67"/>
      <c r="L11" s="67"/>
      <c r="M11" s="26"/>
      <c r="N11" s="26"/>
      <c r="O11" s="26"/>
      <c r="P11" s="26"/>
      <c r="Q11" s="26"/>
      <c r="R11" s="26"/>
      <c r="S11" s="26"/>
    </row>
    <row r="12" spans="1:19" ht="21">
      <c r="A12" s="26"/>
      <c r="B12" s="26"/>
      <c r="C12" s="67"/>
      <c r="D12" s="67"/>
      <c r="E12" s="67"/>
      <c r="F12" s="67"/>
      <c r="G12" s="68" t="s">
        <v>10</v>
      </c>
      <c r="H12" s="67"/>
      <c r="I12" s="67"/>
      <c r="J12" s="67"/>
      <c r="K12" s="67"/>
      <c r="L12" s="67"/>
      <c r="M12" s="26"/>
      <c r="N12" s="26"/>
      <c r="O12" s="26"/>
      <c r="P12" s="26"/>
      <c r="Q12" s="26"/>
      <c r="R12" s="26"/>
      <c r="S12" s="26"/>
    </row>
    <row r="13" spans="1:19" ht="21">
      <c r="A13" s="26"/>
      <c r="B13" s="26"/>
      <c r="C13" s="67"/>
      <c r="D13" s="67"/>
      <c r="E13" s="67"/>
      <c r="F13" s="67"/>
      <c r="G13" s="68" t="s">
        <v>11</v>
      </c>
      <c r="H13" s="67"/>
      <c r="I13" s="67"/>
      <c r="J13" s="67"/>
      <c r="K13" s="67"/>
      <c r="L13" s="67"/>
      <c r="M13" s="26"/>
      <c r="N13" s="26"/>
      <c r="O13" s="26"/>
      <c r="P13" s="26"/>
      <c r="Q13" s="26"/>
      <c r="R13" s="26"/>
      <c r="S13" s="26"/>
    </row>
    <row r="14" spans="1:19" ht="2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</sheetData>
  <sheetProtection/>
  <mergeCells count="4">
    <mergeCell ref="A5:A6"/>
    <mergeCell ref="B5:B6"/>
    <mergeCell ref="A1:S1"/>
    <mergeCell ref="A2:S2"/>
  </mergeCells>
  <printOptions/>
  <pageMargins left="0.15748031496062992" right="0.15748031496062992" top="0.7480314960629921" bottom="0.7480314960629921" header="0.196850393700787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8000"/>
  </sheetPr>
  <dimension ref="A1:R27"/>
  <sheetViews>
    <sheetView zoomScale="110" zoomScaleNormal="110" zoomScalePageLayoutView="0" workbookViewId="0" topLeftCell="C1">
      <selection activeCell="G10" sqref="G10"/>
    </sheetView>
  </sheetViews>
  <sheetFormatPr defaultColWidth="9.00390625" defaultRowHeight="15"/>
  <cols>
    <col min="1" max="1" width="4.8515625" style="3" customWidth="1"/>
    <col min="2" max="2" width="63.421875" style="3" customWidth="1"/>
    <col min="3" max="3" width="8.421875" style="3" customWidth="1"/>
    <col min="4" max="4" width="9.00390625" style="3" customWidth="1"/>
    <col min="5" max="6" width="8.7109375" style="3" customWidth="1"/>
    <col min="7" max="7" width="8.140625" style="3" customWidth="1"/>
    <col min="8" max="8" width="8.00390625" style="3" customWidth="1"/>
    <col min="9" max="9" width="8.140625" style="3" customWidth="1"/>
    <col min="10" max="10" width="8.421875" style="3" customWidth="1"/>
    <col min="11" max="11" width="8.140625" style="3" customWidth="1"/>
    <col min="12" max="12" width="7.8515625" style="43" customWidth="1"/>
    <col min="13" max="13" width="10.00390625" style="43" bestFit="1" customWidth="1"/>
    <col min="14" max="14" width="9.00390625" style="43" customWidth="1"/>
    <col min="15" max="16384" width="9.00390625" style="3" customWidth="1"/>
  </cols>
  <sheetData>
    <row r="1" spans="1:13" ht="21.75" customHeight="1">
      <c r="A1" s="497" t="s">
        <v>637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</row>
    <row r="2" spans="1:13" ht="21.75" customHeight="1">
      <c r="A2" s="497" t="s">
        <v>214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</row>
    <row r="3" spans="1:14" s="4" customFormat="1" ht="21.75" customHeight="1">
      <c r="A3" s="4" t="s">
        <v>565</v>
      </c>
      <c r="L3" s="44"/>
      <c r="M3" s="44"/>
      <c r="N3" s="44"/>
    </row>
    <row r="4" spans="1:18" s="6" customFormat="1" ht="21.75" customHeight="1">
      <c r="A4" s="74" t="s">
        <v>0</v>
      </c>
      <c r="B4" s="74" t="s">
        <v>1</v>
      </c>
      <c r="C4" s="70" t="s">
        <v>303</v>
      </c>
      <c r="D4" s="70" t="s">
        <v>304</v>
      </c>
      <c r="E4" s="70" t="s">
        <v>305</v>
      </c>
      <c r="F4" s="70" t="s">
        <v>220</v>
      </c>
      <c r="G4" s="70" t="s">
        <v>326</v>
      </c>
      <c r="H4" s="70" t="s">
        <v>327</v>
      </c>
      <c r="I4" s="70" t="s">
        <v>328</v>
      </c>
      <c r="J4" s="70" t="s">
        <v>221</v>
      </c>
      <c r="K4" s="70" t="s">
        <v>330</v>
      </c>
      <c r="L4" s="70" t="s">
        <v>331</v>
      </c>
      <c r="M4" s="70" t="s">
        <v>332</v>
      </c>
      <c r="N4" s="70" t="s">
        <v>222</v>
      </c>
      <c r="O4" s="70" t="s">
        <v>334</v>
      </c>
      <c r="P4" s="70" t="s">
        <v>335</v>
      </c>
      <c r="Q4" s="70" t="s">
        <v>336</v>
      </c>
      <c r="R4" s="72" t="s">
        <v>169</v>
      </c>
    </row>
    <row r="5" spans="1:18" s="5" customFormat="1" ht="36.75" customHeight="1">
      <c r="A5" s="8">
        <v>1</v>
      </c>
      <c r="B5" s="8" t="s">
        <v>566</v>
      </c>
      <c r="C5" s="17">
        <v>6</v>
      </c>
      <c r="D5" s="17">
        <v>2</v>
      </c>
      <c r="E5" s="17">
        <v>3</v>
      </c>
      <c r="F5" s="97"/>
      <c r="G5" s="9">
        <v>3</v>
      </c>
      <c r="H5" s="9"/>
      <c r="I5" s="9"/>
      <c r="J5" s="97"/>
      <c r="K5" s="281"/>
      <c r="L5" s="170"/>
      <c r="M5" s="9"/>
      <c r="N5" s="97"/>
      <c r="O5" s="8"/>
      <c r="P5" s="8"/>
      <c r="Q5" s="8"/>
      <c r="R5" s="69"/>
    </row>
    <row r="6" spans="1:18" s="5" customFormat="1" ht="45" customHeight="1">
      <c r="A6" s="8">
        <v>2</v>
      </c>
      <c r="B6" s="8" t="s">
        <v>567</v>
      </c>
      <c r="C6" s="9">
        <v>0</v>
      </c>
      <c r="D6" s="9">
        <v>0</v>
      </c>
      <c r="E6" s="9">
        <v>0</v>
      </c>
      <c r="F6" s="97"/>
      <c r="G6" s="9">
        <v>0</v>
      </c>
      <c r="H6" s="9"/>
      <c r="I6" s="9"/>
      <c r="J6" s="97"/>
      <c r="K6" s="17"/>
      <c r="L6" s="170"/>
      <c r="M6" s="9"/>
      <c r="N6" s="97"/>
      <c r="O6" s="8"/>
      <c r="P6" s="8"/>
      <c r="Q6" s="8"/>
      <c r="R6" s="69"/>
    </row>
    <row r="7" spans="1:18" s="5" customFormat="1" ht="21.75" customHeight="1">
      <c r="A7" s="8">
        <v>3</v>
      </c>
      <c r="B7" s="19" t="s">
        <v>568</v>
      </c>
      <c r="C7" s="9">
        <v>5</v>
      </c>
      <c r="D7" s="9">
        <v>2</v>
      </c>
      <c r="E7" s="9">
        <v>0</v>
      </c>
      <c r="F7" s="97"/>
      <c r="G7" s="9">
        <v>4</v>
      </c>
      <c r="H7" s="9"/>
      <c r="I7" s="9"/>
      <c r="J7" s="97"/>
      <c r="K7" s="9"/>
      <c r="L7" s="170"/>
      <c r="M7" s="9"/>
      <c r="N7" s="97"/>
      <c r="O7" s="8"/>
      <c r="P7" s="8"/>
      <c r="Q7" s="8"/>
      <c r="R7" s="69"/>
    </row>
    <row r="8" spans="1:18" s="5" customFormat="1" ht="21.75" customHeight="1">
      <c r="A8" s="8">
        <v>4</v>
      </c>
      <c r="B8" s="19" t="s">
        <v>569</v>
      </c>
      <c r="C8" s="9">
        <v>0</v>
      </c>
      <c r="D8" s="9">
        <v>0</v>
      </c>
      <c r="E8" s="9">
        <v>0</v>
      </c>
      <c r="F8" s="97"/>
      <c r="G8" s="9">
        <v>0</v>
      </c>
      <c r="H8" s="9"/>
      <c r="I8" s="11"/>
      <c r="J8" s="98"/>
      <c r="K8" s="9"/>
      <c r="L8" s="171"/>
      <c r="M8" s="11"/>
      <c r="N8" s="97"/>
      <c r="O8" s="8"/>
      <c r="P8" s="8"/>
      <c r="Q8" s="8"/>
      <c r="R8" s="69"/>
    </row>
    <row r="9" spans="1:18" s="5" customFormat="1" ht="42.75" customHeight="1">
      <c r="A9" s="8">
        <v>5</v>
      </c>
      <c r="B9" s="8" t="s">
        <v>571</v>
      </c>
      <c r="C9" s="9">
        <v>0</v>
      </c>
      <c r="D9" s="9">
        <v>0</v>
      </c>
      <c r="E9" s="9">
        <v>0</v>
      </c>
      <c r="F9" s="97"/>
      <c r="G9" s="9">
        <v>0</v>
      </c>
      <c r="H9" s="9"/>
      <c r="I9" s="9"/>
      <c r="J9" s="97"/>
      <c r="K9" s="9"/>
      <c r="L9" s="170"/>
      <c r="M9" s="9"/>
      <c r="N9" s="97"/>
      <c r="O9" s="8"/>
      <c r="P9" s="8"/>
      <c r="Q9" s="8"/>
      <c r="R9" s="69"/>
    </row>
    <row r="10" spans="1:18" s="5" customFormat="1" ht="21.75" customHeight="1">
      <c r="A10" s="8"/>
      <c r="B10" s="8" t="s">
        <v>570</v>
      </c>
      <c r="C10" s="9"/>
      <c r="D10" s="9"/>
      <c r="E10" s="9"/>
      <c r="F10" s="97"/>
      <c r="G10" s="9"/>
      <c r="H10" s="9"/>
      <c r="I10" s="9"/>
      <c r="J10" s="97"/>
      <c r="K10" s="9"/>
      <c r="L10" s="170"/>
      <c r="M10" s="9"/>
      <c r="N10" s="97"/>
      <c r="O10" s="8"/>
      <c r="P10" s="8"/>
      <c r="Q10" s="8"/>
      <c r="R10" s="69"/>
    </row>
    <row r="11" spans="1:18" s="5" customFormat="1" ht="21.75" customHeight="1">
      <c r="A11" s="8"/>
      <c r="B11" s="8"/>
      <c r="C11" s="9"/>
      <c r="D11" s="9"/>
      <c r="E11" s="9"/>
      <c r="F11" s="97"/>
      <c r="G11" s="9"/>
      <c r="H11" s="9"/>
      <c r="I11" s="9"/>
      <c r="J11" s="97"/>
      <c r="K11" s="9"/>
      <c r="L11" s="170"/>
      <c r="M11" s="11"/>
      <c r="N11" s="97"/>
      <c r="O11" s="8"/>
      <c r="P11" s="8"/>
      <c r="Q11" s="8"/>
      <c r="R11" s="69"/>
    </row>
    <row r="12" spans="1:18" s="5" customFormat="1" ht="21.75" customHeight="1">
      <c r="A12" s="9"/>
      <c r="B12" s="19"/>
      <c r="C12" s="9"/>
      <c r="D12" s="9"/>
      <c r="E12" s="9"/>
      <c r="F12" s="97"/>
      <c r="G12" s="9"/>
      <c r="H12" s="9"/>
      <c r="I12" s="9"/>
      <c r="J12" s="97"/>
      <c r="K12" s="9"/>
      <c r="L12" s="170"/>
      <c r="M12" s="9"/>
      <c r="N12" s="97"/>
      <c r="O12" s="8"/>
      <c r="P12" s="8"/>
      <c r="Q12" s="8"/>
      <c r="R12" s="69"/>
    </row>
    <row r="13" spans="1:18" s="5" customFormat="1" ht="21.75" customHeight="1">
      <c r="A13" s="9"/>
      <c r="B13" s="19"/>
      <c r="C13" s="9"/>
      <c r="D13" s="9"/>
      <c r="E13" s="9"/>
      <c r="F13" s="97"/>
      <c r="G13" s="9"/>
      <c r="H13" s="9"/>
      <c r="I13" s="9"/>
      <c r="J13" s="97"/>
      <c r="K13" s="9"/>
      <c r="L13" s="170"/>
      <c r="M13" s="9"/>
      <c r="N13" s="97"/>
      <c r="O13" s="8"/>
      <c r="P13" s="8"/>
      <c r="Q13" s="8"/>
      <c r="R13" s="69"/>
    </row>
    <row r="14" spans="1:18" s="5" customFormat="1" ht="21.75" customHeight="1">
      <c r="A14" s="9"/>
      <c r="B14" s="19"/>
      <c r="C14" s="9"/>
      <c r="D14" s="9"/>
      <c r="E14" s="9"/>
      <c r="F14" s="97"/>
      <c r="G14" s="9"/>
      <c r="H14" s="9"/>
      <c r="I14" s="9"/>
      <c r="J14" s="97"/>
      <c r="K14" s="9"/>
      <c r="L14" s="170"/>
      <c r="M14" s="9"/>
      <c r="N14" s="97"/>
      <c r="O14" s="8"/>
      <c r="P14" s="8"/>
      <c r="Q14" s="8"/>
      <c r="R14" s="69"/>
    </row>
    <row r="15" spans="1:18" s="5" customFormat="1" ht="21.75" customHeight="1">
      <c r="A15" s="9"/>
      <c r="B15" s="19"/>
      <c r="C15" s="9"/>
      <c r="D15" s="9"/>
      <c r="E15" s="9"/>
      <c r="F15" s="97"/>
      <c r="G15" s="9"/>
      <c r="H15" s="9"/>
      <c r="I15" s="9"/>
      <c r="J15" s="97"/>
      <c r="K15" s="9"/>
      <c r="L15" s="170"/>
      <c r="M15" s="9"/>
      <c r="N15" s="97"/>
      <c r="O15" s="8"/>
      <c r="P15" s="8"/>
      <c r="Q15" s="8"/>
      <c r="R15" s="69"/>
    </row>
    <row r="16" spans="1:18" s="5" customFormat="1" ht="21.75" customHeight="1">
      <c r="A16" s="9"/>
      <c r="B16" s="19"/>
      <c r="C16" s="9"/>
      <c r="D16" s="9"/>
      <c r="E16" s="9"/>
      <c r="F16" s="97"/>
      <c r="G16" s="9"/>
      <c r="H16" s="9"/>
      <c r="I16" s="9"/>
      <c r="J16" s="97"/>
      <c r="K16" s="9"/>
      <c r="L16" s="170"/>
      <c r="M16" s="9"/>
      <c r="N16" s="97"/>
      <c r="O16" s="8"/>
      <c r="P16" s="8"/>
      <c r="Q16" s="8"/>
      <c r="R16" s="69"/>
    </row>
    <row r="17" spans="1:14" s="5" customFormat="1" ht="21.75" customHeight="1">
      <c r="A17" s="2"/>
      <c r="C17" s="2"/>
      <c r="D17" s="2"/>
      <c r="E17" s="2"/>
      <c r="F17" s="2"/>
      <c r="G17" s="2"/>
      <c r="H17" s="2"/>
      <c r="I17" s="2"/>
      <c r="J17" s="2"/>
      <c r="K17" s="29"/>
      <c r="L17" s="44"/>
      <c r="M17" s="2"/>
      <c r="N17" s="2"/>
    </row>
    <row r="18" spans="1:14" s="5" customFormat="1" ht="21.75" customHeight="1">
      <c r="A18" s="2"/>
      <c r="C18" s="2"/>
      <c r="D18" s="2"/>
      <c r="E18" s="2"/>
      <c r="F18" s="2"/>
      <c r="G18" s="2"/>
      <c r="H18" s="2"/>
      <c r="I18" s="2"/>
      <c r="J18" s="2"/>
      <c r="K18" s="29"/>
      <c r="L18" s="44"/>
      <c r="M18" s="2"/>
      <c r="N18" s="2"/>
    </row>
    <row r="19" spans="1:14" s="5" customFormat="1" ht="21.75" customHeight="1">
      <c r="A19" s="2"/>
      <c r="B19" s="37" t="s">
        <v>187</v>
      </c>
      <c r="C19" s="2"/>
      <c r="D19" s="2"/>
      <c r="E19" s="2"/>
      <c r="F19" s="2"/>
      <c r="G19" s="2"/>
      <c r="H19" s="2"/>
      <c r="I19" s="2"/>
      <c r="J19" s="2"/>
      <c r="K19" s="29"/>
      <c r="L19" s="44"/>
      <c r="M19" s="2"/>
      <c r="N19" s="2"/>
    </row>
    <row r="20" spans="1:14" s="5" customFormat="1" ht="21.75" customHeight="1">
      <c r="A20" s="2"/>
      <c r="B20" s="37" t="s">
        <v>186</v>
      </c>
      <c r="C20" s="2"/>
      <c r="D20" s="2"/>
      <c r="E20" s="2"/>
      <c r="F20" s="2"/>
      <c r="G20" s="2"/>
      <c r="H20" s="2"/>
      <c r="I20" s="2"/>
      <c r="J20" s="2"/>
      <c r="K20" s="29"/>
      <c r="L20" s="44"/>
      <c r="M20" s="2"/>
      <c r="N20" s="2"/>
    </row>
    <row r="21" spans="1:14" s="5" customFormat="1" ht="21.75" customHeight="1">
      <c r="A21" s="2"/>
      <c r="B21" s="37"/>
      <c r="C21" s="2"/>
      <c r="D21" s="2"/>
      <c r="E21" s="2"/>
      <c r="F21" s="2"/>
      <c r="G21" s="2"/>
      <c r="H21" s="2"/>
      <c r="I21" s="2"/>
      <c r="J21" s="2"/>
      <c r="K21" s="29"/>
      <c r="L21" s="44"/>
      <c r="M21" s="2"/>
      <c r="N21" s="2"/>
    </row>
    <row r="22" spans="1:14" s="5" customFormat="1" ht="21.75" customHeight="1">
      <c r="A22" s="2"/>
      <c r="B22" s="37"/>
      <c r="C22" s="2"/>
      <c r="D22" s="2"/>
      <c r="E22" s="2"/>
      <c r="F22" s="2"/>
      <c r="G22" s="2"/>
      <c r="H22" s="2"/>
      <c r="I22" s="2"/>
      <c r="J22" s="2"/>
      <c r="K22" s="29"/>
      <c r="L22" s="44"/>
      <c r="M22" s="2"/>
      <c r="N22" s="2"/>
    </row>
    <row r="23" spans="1:14" s="5" customFormat="1" ht="21.75" customHeight="1">
      <c r="A23" s="2"/>
      <c r="B23" s="37"/>
      <c r="C23" s="2"/>
      <c r="D23" s="2"/>
      <c r="E23" s="2"/>
      <c r="F23" s="2"/>
      <c r="G23" s="2"/>
      <c r="H23" s="2"/>
      <c r="I23" s="2"/>
      <c r="J23" s="2"/>
      <c r="K23" s="29"/>
      <c r="L23" s="44"/>
      <c r="M23" s="2"/>
      <c r="N23" s="2"/>
    </row>
    <row r="24" spans="1:5" ht="18">
      <c r="A24"/>
      <c r="B24"/>
      <c r="C24"/>
      <c r="D24"/>
      <c r="E24" s="16" t="s">
        <v>8</v>
      </c>
    </row>
    <row r="25" spans="1:5" ht="18">
      <c r="A25"/>
      <c r="B25"/>
      <c r="C25"/>
      <c r="D25"/>
      <c r="E25" s="16" t="s">
        <v>9</v>
      </c>
    </row>
    <row r="26" spans="1:5" ht="18">
      <c r="A26"/>
      <c r="B26"/>
      <c r="C26"/>
      <c r="D26"/>
      <c r="E26" s="16" t="s">
        <v>10</v>
      </c>
    </row>
    <row r="27" spans="1:5" ht="18">
      <c r="A27"/>
      <c r="B27"/>
      <c r="C27"/>
      <c r="D27"/>
      <c r="E27" s="16" t="s">
        <v>11</v>
      </c>
    </row>
  </sheetData>
  <sheetProtection/>
  <mergeCells count="2">
    <mergeCell ref="A1:M1"/>
    <mergeCell ref="A2:M2"/>
  </mergeCells>
  <printOptions/>
  <pageMargins left="0.17" right="0.17" top="0.37" bottom="0.3" header="0.17" footer="0.17"/>
  <pageSetup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8000"/>
  </sheetPr>
  <dimension ref="A1:T13"/>
  <sheetViews>
    <sheetView zoomScale="90" zoomScaleNormal="90" zoomScaleSheetLayoutView="100" zoomScalePageLayoutView="0" workbookViewId="0" topLeftCell="A1">
      <selection activeCell="K14" sqref="K14"/>
    </sheetView>
  </sheetViews>
  <sheetFormatPr defaultColWidth="9.140625" defaultRowHeight="15"/>
  <cols>
    <col min="1" max="1" width="4.8515625" style="3" customWidth="1"/>
    <col min="2" max="2" width="35.140625" style="3" customWidth="1"/>
    <col min="3" max="3" width="9.140625" style="3" customWidth="1"/>
    <col min="4" max="13" width="5.57421875" style="43" customWidth="1"/>
    <col min="14" max="14" width="6.421875" style="43" customWidth="1"/>
    <col min="15" max="19" width="5.57421875" style="43" customWidth="1"/>
    <col min="20" max="20" width="5.57421875" style="3" customWidth="1"/>
  </cols>
  <sheetData>
    <row r="1" spans="1:20" ht="18">
      <c r="A1" s="497" t="s">
        <v>639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</row>
    <row r="2" spans="1:20" ht="18">
      <c r="A2" s="497" t="s">
        <v>530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</row>
    <row r="3" spans="1:20" ht="18">
      <c r="A3" s="4"/>
      <c r="B3" s="4"/>
      <c r="C3" s="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ht="54">
      <c r="A4" s="260" t="s">
        <v>0</v>
      </c>
      <c r="B4" s="260" t="s">
        <v>1</v>
      </c>
      <c r="C4" s="262" t="s">
        <v>2</v>
      </c>
      <c r="D4" s="261" t="s">
        <v>303</v>
      </c>
      <c r="E4" s="261" t="s">
        <v>304</v>
      </c>
      <c r="F4" s="261" t="s">
        <v>305</v>
      </c>
      <c r="G4" s="261" t="s">
        <v>220</v>
      </c>
      <c r="H4" s="261" t="s">
        <v>326</v>
      </c>
      <c r="I4" s="261" t="s">
        <v>327</v>
      </c>
      <c r="J4" s="261" t="s">
        <v>328</v>
      </c>
      <c r="K4" s="261" t="s">
        <v>221</v>
      </c>
      <c r="L4" s="261" t="s">
        <v>330</v>
      </c>
      <c r="M4" s="261" t="s">
        <v>331</v>
      </c>
      <c r="N4" s="261" t="s">
        <v>332</v>
      </c>
      <c r="O4" s="261" t="s">
        <v>222</v>
      </c>
      <c r="P4" s="261" t="s">
        <v>334</v>
      </c>
      <c r="Q4" s="261" t="s">
        <v>335</v>
      </c>
      <c r="R4" s="261" t="s">
        <v>336</v>
      </c>
      <c r="S4" s="261" t="s">
        <v>586</v>
      </c>
      <c r="T4" s="263" t="s">
        <v>169</v>
      </c>
    </row>
    <row r="5" spans="1:20" ht="18">
      <c r="A5" s="186">
        <v>1</v>
      </c>
      <c r="B5" s="182" t="s">
        <v>531</v>
      </c>
      <c r="C5" s="60" t="s">
        <v>3</v>
      </c>
      <c r="D5" s="185">
        <v>5</v>
      </c>
      <c r="E5" s="185">
        <v>2</v>
      </c>
      <c r="F5" s="185">
        <v>5</v>
      </c>
      <c r="G5" s="279">
        <f>D5+E5+F5</f>
        <v>12</v>
      </c>
      <c r="H5" s="185">
        <v>4</v>
      </c>
      <c r="I5" s="185"/>
      <c r="J5" s="185"/>
      <c r="K5" s="279">
        <f>H5+I5+J5</f>
        <v>4</v>
      </c>
      <c r="L5" s="185"/>
      <c r="M5" s="185"/>
      <c r="N5" s="185"/>
      <c r="O5" s="279">
        <f>L5+M5+N5</f>
        <v>0</v>
      </c>
      <c r="P5" s="185"/>
      <c r="Q5" s="185"/>
      <c r="R5" s="185"/>
      <c r="S5" s="279">
        <f>P5+Q5+R5</f>
        <v>0</v>
      </c>
      <c r="T5" s="279">
        <f>G5+K5+O5+S5</f>
        <v>16</v>
      </c>
    </row>
    <row r="6" spans="1:20" ht="18">
      <c r="A6" s="187"/>
      <c r="B6" s="183" t="s">
        <v>532</v>
      </c>
      <c r="C6" s="60" t="s">
        <v>4</v>
      </c>
      <c r="D6" s="185">
        <v>5</v>
      </c>
      <c r="E6" s="185">
        <v>2</v>
      </c>
      <c r="F6" s="185">
        <v>5</v>
      </c>
      <c r="G6" s="279">
        <f>D6+E6+F6</f>
        <v>12</v>
      </c>
      <c r="H6" s="185">
        <v>4</v>
      </c>
      <c r="I6" s="185"/>
      <c r="J6" s="185"/>
      <c r="K6" s="279">
        <f>H6+I6+J6</f>
        <v>4</v>
      </c>
      <c r="L6" s="185"/>
      <c r="M6" s="185"/>
      <c r="N6" s="185"/>
      <c r="O6" s="279">
        <f>L6+M6+N6</f>
        <v>0</v>
      </c>
      <c r="P6" s="185"/>
      <c r="Q6" s="185"/>
      <c r="R6" s="185"/>
      <c r="S6" s="279">
        <f>P6+Q6+R6</f>
        <v>0</v>
      </c>
      <c r="T6" s="279">
        <f>G6+K6+O6+S6</f>
        <v>16</v>
      </c>
    </row>
    <row r="7" spans="1:20" ht="18">
      <c r="A7" s="188"/>
      <c r="B7" s="184"/>
      <c r="C7" s="60" t="s">
        <v>5</v>
      </c>
      <c r="D7" s="280">
        <f>D6/D5</f>
        <v>1</v>
      </c>
      <c r="E7" s="280">
        <f>E6/E5</f>
        <v>1</v>
      </c>
      <c r="F7" s="280">
        <f>F6/F5</f>
        <v>1</v>
      </c>
      <c r="G7" s="307">
        <f>G6/G5</f>
        <v>1</v>
      </c>
      <c r="H7" s="280">
        <f>H6/H5</f>
        <v>1</v>
      </c>
      <c r="I7" s="280"/>
      <c r="J7" s="280"/>
      <c r="K7" s="307">
        <f>K6/K5</f>
        <v>1</v>
      </c>
      <c r="L7" s="280"/>
      <c r="M7" s="280"/>
      <c r="N7" s="280"/>
      <c r="O7" s="307" t="e">
        <f>O6/O5</f>
        <v>#DIV/0!</v>
      </c>
      <c r="P7" s="280"/>
      <c r="Q7" s="280"/>
      <c r="R7" s="280"/>
      <c r="S7" s="307" t="e">
        <f>S6/S5</f>
        <v>#DIV/0!</v>
      </c>
      <c r="T7" s="307">
        <f>T6/T5</f>
        <v>1</v>
      </c>
    </row>
    <row r="8" spans="1:20" ht="18">
      <c r="A8" s="185">
        <v>2</v>
      </c>
      <c r="B8" s="60" t="s">
        <v>535</v>
      </c>
      <c r="C8" s="60" t="s">
        <v>536</v>
      </c>
      <c r="D8" s="185">
        <v>0</v>
      </c>
      <c r="E8" s="185">
        <v>0</v>
      </c>
      <c r="F8" s="185">
        <v>0</v>
      </c>
      <c r="G8" s="279">
        <f>D8+E8+F8</f>
        <v>0</v>
      </c>
      <c r="H8" s="185">
        <v>0</v>
      </c>
      <c r="I8" s="185"/>
      <c r="J8" s="185"/>
      <c r="K8" s="279">
        <f>H8+I8+J8</f>
        <v>0</v>
      </c>
      <c r="L8" s="185"/>
      <c r="M8" s="185"/>
      <c r="N8" s="185"/>
      <c r="O8" s="279">
        <f>L8+M8+N8</f>
        <v>0</v>
      </c>
      <c r="P8" s="185"/>
      <c r="Q8" s="185"/>
      <c r="R8" s="185"/>
      <c r="S8" s="279">
        <f>P8+Q8+R8</f>
        <v>0</v>
      </c>
      <c r="T8" s="279">
        <f>G8+K8+O8+S8</f>
        <v>0</v>
      </c>
    </row>
    <row r="9" spans="1:20" ht="18">
      <c r="A9" s="185">
        <v>3</v>
      </c>
      <c r="B9" s="60" t="s">
        <v>537</v>
      </c>
      <c r="C9" s="60" t="s">
        <v>536</v>
      </c>
      <c r="D9" s="185">
        <v>0</v>
      </c>
      <c r="E9" s="185">
        <v>0</v>
      </c>
      <c r="F9" s="185">
        <v>0</v>
      </c>
      <c r="G9" s="279">
        <f>D9+E9+F9</f>
        <v>0</v>
      </c>
      <c r="H9" s="185">
        <v>0</v>
      </c>
      <c r="I9" s="185"/>
      <c r="J9" s="185"/>
      <c r="K9" s="279">
        <f>H9+I9+J9</f>
        <v>0</v>
      </c>
      <c r="L9" s="185"/>
      <c r="M9" s="185"/>
      <c r="N9" s="185"/>
      <c r="O9" s="279">
        <f>L9+M9+N9</f>
        <v>0</v>
      </c>
      <c r="P9" s="185"/>
      <c r="Q9" s="185"/>
      <c r="R9" s="185"/>
      <c r="S9" s="279">
        <f>P9+Q9+R9</f>
        <v>0</v>
      </c>
      <c r="T9" s="279">
        <f>G9+K9+O9+S9</f>
        <v>0</v>
      </c>
    </row>
    <row r="10" ht="18">
      <c r="T10" s="43"/>
    </row>
    <row r="11" spans="2:20" ht="18">
      <c r="B11" s="3" t="s">
        <v>538</v>
      </c>
      <c r="T11" s="43"/>
    </row>
    <row r="12" spans="2:20" ht="18">
      <c r="B12" s="3" t="s">
        <v>539</v>
      </c>
      <c r="T12" s="43"/>
    </row>
    <row r="13" spans="2:20" ht="18">
      <c r="B13" s="3" t="s">
        <v>626</v>
      </c>
      <c r="T13" s="43"/>
    </row>
  </sheetData>
  <sheetProtection/>
  <mergeCells count="2">
    <mergeCell ref="A1:T1"/>
    <mergeCell ref="A2:T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C00CC"/>
  </sheetPr>
  <dimension ref="A1:O96"/>
  <sheetViews>
    <sheetView zoomScalePageLayoutView="0" workbookViewId="0" topLeftCell="B1">
      <selection activeCell="F60" sqref="F60"/>
    </sheetView>
  </sheetViews>
  <sheetFormatPr defaultColWidth="9.140625" defaultRowHeight="15"/>
  <cols>
    <col min="1" max="1" width="5.8515625" style="3" customWidth="1"/>
    <col min="2" max="2" width="40.421875" style="26" customWidth="1"/>
    <col min="3" max="3" width="11.140625" style="26" customWidth="1"/>
    <col min="4" max="4" width="9.7109375" style="26" customWidth="1"/>
    <col min="5" max="5" width="12.7109375" style="26" customWidth="1"/>
    <col min="6" max="7" width="11.140625" style="26" customWidth="1"/>
    <col min="8" max="8" width="10.57421875" style="26" customWidth="1"/>
    <col min="9" max="9" width="10.421875" style="26" customWidth="1"/>
    <col min="10" max="10" width="11.00390625" style="26" customWidth="1"/>
    <col min="11" max="11" width="9.8515625" style="26" customWidth="1"/>
    <col min="12" max="14" width="6.421875" style="26" customWidth="1"/>
    <col min="15" max="15" width="19.00390625" style="26" customWidth="1"/>
  </cols>
  <sheetData>
    <row r="1" spans="1:15" ht="21">
      <c r="A1" s="582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309"/>
    </row>
    <row r="2" spans="2:15" ht="21">
      <c r="B2" s="308" t="s">
        <v>254</v>
      </c>
      <c r="C2" s="310">
        <v>22190</v>
      </c>
      <c r="D2" s="311">
        <v>22221</v>
      </c>
      <c r="E2" s="310">
        <v>22251</v>
      </c>
      <c r="F2" s="311">
        <v>22282</v>
      </c>
      <c r="G2" s="310">
        <v>22313</v>
      </c>
      <c r="H2" s="311">
        <v>22341</v>
      </c>
      <c r="I2" s="310">
        <v>22372</v>
      </c>
      <c r="J2" s="311">
        <v>22402</v>
      </c>
      <c r="K2" s="310">
        <v>22433</v>
      </c>
      <c r="L2" s="311">
        <v>22463</v>
      </c>
      <c r="M2" s="310">
        <v>22494</v>
      </c>
      <c r="N2" s="311">
        <v>22525</v>
      </c>
      <c r="O2" s="310" t="s">
        <v>169</v>
      </c>
    </row>
    <row r="3" spans="1:15" ht="19.5" customHeight="1">
      <c r="A3" s="580" t="s">
        <v>0</v>
      </c>
      <c r="B3" s="312" t="s">
        <v>255</v>
      </c>
      <c r="C3" s="206">
        <v>0</v>
      </c>
      <c r="D3" s="206">
        <v>0</v>
      </c>
      <c r="E3" s="207">
        <v>0</v>
      </c>
      <c r="F3" s="207">
        <v>0</v>
      </c>
      <c r="G3" s="207"/>
      <c r="H3" s="207"/>
      <c r="I3" s="207"/>
      <c r="J3" s="207"/>
      <c r="K3" s="313"/>
      <c r="L3" s="313"/>
      <c r="M3" s="313"/>
      <c r="N3" s="313"/>
      <c r="O3" s="314">
        <f>SUM(C3:N3)</f>
        <v>0</v>
      </c>
    </row>
    <row r="4" spans="1:15" ht="19.5" customHeight="1">
      <c r="A4" s="581"/>
      <c r="B4" s="312" t="s">
        <v>256</v>
      </c>
      <c r="C4" s="206">
        <v>0</v>
      </c>
      <c r="D4" s="206">
        <v>0</v>
      </c>
      <c r="E4" s="207">
        <v>0</v>
      </c>
      <c r="F4" s="207">
        <v>0</v>
      </c>
      <c r="G4" s="207"/>
      <c r="H4" s="207"/>
      <c r="I4" s="207"/>
      <c r="J4" s="207"/>
      <c r="K4" s="313"/>
      <c r="L4" s="313"/>
      <c r="M4" s="313"/>
      <c r="N4" s="313"/>
      <c r="O4" s="314">
        <f aca="true" t="shared" si="0" ref="O4:O53">SUM(C4:N4)</f>
        <v>0</v>
      </c>
    </row>
    <row r="5" spans="1:15" ht="19.5" customHeight="1">
      <c r="A5" s="205">
        <v>1</v>
      </c>
      <c r="B5" s="312" t="s">
        <v>257</v>
      </c>
      <c r="C5" s="206">
        <v>0</v>
      </c>
      <c r="D5" s="206">
        <v>0</v>
      </c>
      <c r="E5" s="207">
        <v>0</v>
      </c>
      <c r="F5" s="207">
        <v>0</v>
      </c>
      <c r="G5" s="207"/>
      <c r="H5" s="207"/>
      <c r="I5" s="207"/>
      <c r="J5" s="207"/>
      <c r="K5" s="313"/>
      <c r="L5" s="313"/>
      <c r="M5" s="313"/>
      <c r="N5" s="313"/>
      <c r="O5" s="314">
        <f t="shared" si="0"/>
        <v>0</v>
      </c>
    </row>
    <row r="6" spans="1:15" ht="19.5" customHeight="1">
      <c r="A6" s="205">
        <v>2</v>
      </c>
      <c r="B6" s="312" t="s">
        <v>258</v>
      </c>
      <c r="C6" s="206">
        <v>1</v>
      </c>
      <c r="D6" s="206">
        <v>1</v>
      </c>
      <c r="E6" s="207">
        <v>1</v>
      </c>
      <c r="F6" s="207">
        <v>1</v>
      </c>
      <c r="G6" s="207"/>
      <c r="H6" s="207"/>
      <c r="I6" s="207"/>
      <c r="J6" s="207"/>
      <c r="K6" s="313"/>
      <c r="L6" s="313"/>
      <c r="M6" s="313"/>
      <c r="N6" s="313"/>
      <c r="O6" s="314">
        <v>1</v>
      </c>
    </row>
    <row r="7" spans="1:15" ht="19.5" customHeight="1">
      <c r="A7" s="205">
        <v>3</v>
      </c>
      <c r="B7" s="312" t="s">
        <v>259</v>
      </c>
      <c r="C7" s="206">
        <v>5</v>
      </c>
      <c r="D7" s="206">
        <v>5</v>
      </c>
      <c r="E7" s="207">
        <v>5</v>
      </c>
      <c r="F7" s="207">
        <v>5</v>
      </c>
      <c r="G7" s="207"/>
      <c r="H7" s="207"/>
      <c r="I7" s="207"/>
      <c r="J7" s="207"/>
      <c r="K7" s="313"/>
      <c r="L7" s="313"/>
      <c r="M7" s="313"/>
      <c r="N7" s="313"/>
      <c r="O7" s="314">
        <v>5</v>
      </c>
    </row>
    <row r="8" spans="1:15" ht="19.5" customHeight="1">
      <c r="A8" s="205">
        <v>4</v>
      </c>
      <c r="B8" s="312" t="s">
        <v>414</v>
      </c>
      <c r="C8" s="206">
        <v>9</v>
      </c>
      <c r="D8" s="206">
        <v>9</v>
      </c>
      <c r="E8" s="207">
        <v>9</v>
      </c>
      <c r="F8" s="207">
        <v>9</v>
      </c>
      <c r="G8" s="207"/>
      <c r="H8" s="207"/>
      <c r="I8" s="207"/>
      <c r="J8" s="207"/>
      <c r="K8" s="313"/>
      <c r="L8" s="313"/>
      <c r="M8" s="313"/>
      <c r="N8" s="313"/>
      <c r="O8" s="314">
        <v>8</v>
      </c>
    </row>
    <row r="9" spans="1:15" ht="19.5" customHeight="1">
      <c r="A9" s="205">
        <v>5</v>
      </c>
      <c r="B9" s="312" t="s">
        <v>260</v>
      </c>
      <c r="C9" s="315" t="s">
        <v>629</v>
      </c>
      <c r="D9" s="315">
        <v>31</v>
      </c>
      <c r="E9" s="316" t="s">
        <v>651</v>
      </c>
      <c r="F9" s="317" t="s">
        <v>740</v>
      </c>
      <c r="G9" s="316"/>
      <c r="H9" s="316"/>
      <c r="I9" s="316"/>
      <c r="J9" s="316"/>
      <c r="K9" s="313"/>
      <c r="L9" s="313"/>
      <c r="M9" s="313"/>
      <c r="N9" s="313"/>
      <c r="O9" s="314" t="s">
        <v>608</v>
      </c>
    </row>
    <row r="10" spans="1:15" ht="19.5" customHeight="1">
      <c r="A10" s="205"/>
      <c r="B10" s="312" t="s">
        <v>261</v>
      </c>
      <c r="C10" s="206">
        <v>2</v>
      </c>
      <c r="D10" s="206">
        <v>1</v>
      </c>
      <c r="E10" s="207">
        <v>2</v>
      </c>
      <c r="F10" s="205">
        <v>1</v>
      </c>
      <c r="G10" s="207"/>
      <c r="H10" s="207"/>
      <c r="I10" s="207"/>
      <c r="J10" s="207"/>
      <c r="K10" s="313"/>
      <c r="L10" s="313"/>
      <c r="M10" s="313"/>
      <c r="N10" s="313"/>
      <c r="O10" s="314">
        <f t="shared" si="0"/>
        <v>6</v>
      </c>
    </row>
    <row r="11" spans="1:15" ht="19.5" customHeight="1">
      <c r="A11" s="205">
        <v>6</v>
      </c>
      <c r="B11" s="312" t="s">
        <v>262</v>
      </c>
      <c r="C11" s="206">
        <v>0</v>
      </c>
      <c r="D11" s="206">
        <v>0</v>
      </c>
      <c r="E11" s="207">
        <v>0</v>
      </c>
      <c r="F11" s="207">
        <v>0</v>
      </c>
      <c r="G11" s="207"/>
      <c r="H11" s="207"/>
      <c r="I11" s="207"/>
      <c r="J11" s="207"/>
      <c r="K11" s="313"/>
      <c r="L11" s="313"/>
      <c r="M11" s="313"/>
      <c r="N11" s="313"/>
      <c r="O11" s="314">
        <f t="shared" si="0"/>
        <v>0</v>
      </c>
    </row>
    <row r="12" spans="1:15" ht="19.5" customHeight="1">
      <c r="A12" s="205">
        <v>7</v>
      </c>
      <c r="B12" s="312" t="s">
        <v>263</v>
      </c>
      <c r="C12" s="206">
        <v>0</v>
      </c>
      <c r="D12" s="206">
        <v>0</v>
      </c>
      <c r="E12" s="207">
        <v>0</v>
      </c>
      <c r="F12" s="207">
        <v>0</v>
      </c>
      <c r="G12" s="207"/>
      <c r="H12" s="207"/>
      <c r="I12" s="207"/>
      <c r="J12" s="207"/>
      <c r="K12" s="313"/>
      <c r="L12" s="313"/>
      <c r="M12" s="313"/>
      <c r="N12" s="313"/>
      <c r="O12" s="314">
        <f t="shared" si="0"/>
        <v>0</v>
      </c>
    </row>
    <row r="13" spans="1:15" ht="19.5" customHeight="1">
      <c r="A13" s="205">
        <v>8</v>
      </c>
      <c r="B13" s="312" t="s">
        <v>609</v>
      </c>
      <c r="C13" s="391">
        <v>2</v>
      </c>
      <c r="D13" s="391">
        <v>1</v>
      </c>
      <c r="E13" s="207">
        <v>0</v>
      </c>
      <c r="F13" s="207">
        <v>1</v>
      </c>
      <c r="G13" s="207"/>
      <c r="H13" s="207"/>
      <c r="I13" s="207"/>
      <c r="J13" s="207"/>
      <c r="K13" s="313"/>
      <c r="L13" s="313"/>
      <c r="M13" s="313"/>
      <c r="N13" s="313"/>
      <c r="O13" s="314">
        <f t="shared" si="0"/>
        <v>4</v>
      </c>
    </row>
    <row r="14" spans="1:15" ht="19.5" customHeight="1">
      <c r="A14" s="205">
        <v>9</v>
      </c>
      <c r="B14" s="312" t="s">
        <v>264</v>
      </c>
      <c r="C14" s="206">
        <v>0</v>
      </c>
      <c r="D14" s="206">
        <v>0</v>
      </c>
      <c r="E14" s="207">
        <v>0</v>
      </c>
      <c r="F14" s="207">
        <v>0</v>
      </c>
      <c r="G14" s="207"/>
      <c r="H14" s="207"/>
      <c r="I14" s="207"/>
      <c r="J14" s="207"/>
      <c r="K14" s="313"/>
      <c r="L14" s="313"/>
      <c r="M14" s="313"/>
      <c r="N14" s="313"/>
      <c r="O14" s="314">
        <f t="shared" si="0"/>
        <v>0</v>
      </c>
    </row>
    <row r="15" spans="1:15" ht="19.5" customHeight="1">
      <c r="A15" s="205">
        <v>10</v>
      </c>
      <c r="B15" s="312" t="s">
        <v>610</v>
      </c>
      <c r="C15" s="206">
        <v>0</v>
      </c>
      <c r="D15" s="206">
        <v>0</v>
      </c>
      <c r="E15" s="207">
        <v>0</v>
      </c>
      <c r="F15" s="207">
        <v>0</v>
      </c>
      <c r="G15" s="207"/>
      <c r="H15" s="207"/>
      <c r="I15" s="207"/>
      <c r="J15" s="207"/>
      <c r="K15" s="313"/>
      <c r="L15" s="313"/>
      <c r="M15" s="313"/>
      <c r="N15" s="313"/>
      <c r="O15" s="314">
        <f t="shared" si="0"/>
        <v>0</v>
      </c>
    </row>
    <row r="16" spans="1:15" ht="19.5" customHeight="1">
      <c r="A16" s="205">
        <v>11</v>
      </c>
      <c r="B16" s="312" t="s">
        <v>265</v>
      </c>
      <c r="C16" s="206">
        <v>0</v>
      </c>
      <c r="D16" s="206">
        <v>0</v>
      </c>
      <c r="E16" s="207">
        <v>0</v>
      </c>
      <c r="F16" s="207">
        <v>0</v>
      </c>
      <c r="G16" s="207"/>
      <c r="H16" s="207"/>
      <c r="I16" s="207"/>
      <c r="J16" s="207"/>
      <c r="K16" s="313"/>
      <c r="L16" s="313"/>
      <c r="M16" s="313"/>
      <c r="N16" s="313"/>
      <c r="O16" s="314">
        <f t="shared" si="0"/>
        <v>0</v>
      </c>
    </row>
    <row r="17" spans="1:15" ht="19.5" customHeight="1">
      <c r="A17" s="205">
        <v>12</v>
      </c>
      <c r="B17" s="312" t="s">
        <v>266</v>
      </c>
      <c r="C17" s="206">
        <v>1</v>
      </c>
      <c r="D17" s="206">
        <v>0</v>
      </c>
      <c r="E17" s="207">
        <v>0</v>
      </c>
      <c r="F17" s="207">
        <v>0</v>
      </c>
      <c r="G17" s="207"/>
      <c r="H17" s="207"/>
      <c r="I17" s="207"/>
      <c r="J17" s="207"/>
      <c r="K17" s="313"/>
      <c r="L17" s="313"/>
      <c r="M17" s="313"/>
      <c r="N17" s="313"/>
      <c r="O17" s="314" t="s">
        <v>611</v>
      </c>
    </row>
    <row r="18" spans="1:15" ht="19.5" customHeight="1">
      <c r="A18" s="205">
        <v>13</v>
      </c>
      <c r="B18" s="312" t="s">
        <v>267</v>
      </c>
      <c r="C18" s="206">
        <v>1</v>
      </c>
      <c r="D18" s="206">
        <v>0</v>
      </c>
      <c r="E18" s="207">
        <v>0</v>
      </c>
      <c r="F18" s="207">
        <v>0</v>
      </c>
      <c r="G18" s="207"/>
      <c r="H18" s="207"/>
      <c r="I18" s="207"/>
      <c r="J18" s="207"/>
      <c r="K18" s="313"/>
      <c r="L18" s="313"/>
      <c r="M18" s="313"/>
      <c r="N18" s="313"/>
      <c r="O18" s="314" t="s">
        <v>611</v>
      </c>
    </row>
    <row r="19" spans="1:15" ht="19.5" customHeight="1">
      <c r="A19" s="205">
        <v>14</v>
      </c>
      <c r="B19" s="312" t="s">
        <v>268</v>
      </c>
      <c r="C19" s="206">
        <v>1</v>
      </c>
      <c r="D19" s="206">
        <v>0</v>
      </c>
      <c r="E19" s="207">
        <v>0</v>
      </c>
      <c r="F19" s="207">
        <v>0</v>
      </c>
      <c r="G19" s="207"/>
      <c r="H19" s="207"/>
      <c r="I19" s="207"/>
      <c r="J19" s="207"/>
      <c r="K19" s="313"/>
      <c r="L19" s="313"/>
      <c r="M19" s="313"/>
      <c r="N19" s="313"/>
      <c r="O19" s="314" t="s">
        <v>611</v>
      </c>
    </row>
    <row r="20" spans="1:15" ht="19.5" customHeight="1">
      <c r="A20" s="205">
        <v>14.1</v>
      </c>
      <c r="B20" s="312" t="s">
        <v>269</v>
      </c>
      <c r="C20" s="206">
        <v>0</v>
      </c>
      <c r="D20" s="206">
        <v>0</v>
      </c>
      <c r="E20" s="207">
        <v>0</v>
      </c>
      <c r="F20" s="207">
        <v>0</v>
      </c>
      <c r="G20" s="207"/>
      <c r="H20" s="207"/>
      <c r="I20" s="207"/>
      <c r="J20" s="207"/>
      <c r="K20" s="313"/>
      <c r="L20" s="313"/>
      <c r="M20" s="313"/>
      <c r="N20" s="313"/>
      <c r="O20" s="314">
        <f t="shared" si="0"/>
        <v>0</v>
      </c>
    </row>
    <row r="21" spans="1:15" ht="19.5" customHeight="1">
      <c r="A21" s="205"/>
      <c r="B21" s="312" t="s">
        <v>270</v>
      </c>
      <c r="C21" s="206">
        <v>0</v>
      </c>
      <c r="D21" s="206">
        <v>0</v>
      </c>
      <c r="E21" s="207">
        <v>0</v>
      </c>
      <c r="F21" s="207">
        <v>0</v>
      </c>
      <c r="G21" s="207"/>
      <c r="H21" s="207"/>
      <c r="I21" s="207"/>
      <c r="J21" s="207"/>
      <c r="K21" s="313"/>
      <c r="L21" s="313"/>
      <c r="M21" s="313"/>
      <c r="N21" s="313"/>
      <c r="O21" s="314">
        <f t="shared" si="0"/>
        <v>0</v>
      </c>
    </row>
    <row r="22" spans="1:15" ht="19.5" customHeight="1">
      <c r="A22" s="205"/>
      <c r="B22" s="312" t="s">
        <v>271</v>
      </c>
      <c r="C22" s="206">
        <v>0</v>
      </c>
      <c r="D22" s="206">
        <v>0</v>
      </c>
      <c r="E22" s="207">
        <v>0</v>
      </c>
      <c r="F22" s="207">
        <v>0</v>
      </c>
      <c r="G22" s="207"/>
      <c r="H22" s="207"/>
      <c r="I22" s="207"/>
      <c r="J22" s="207"/>
      <c r="K22" s="313"/>
      <c r="L22" s="313"/>
      <c r="M22" s="313"/>
      <c r="N22" s="313"/>
      <c r="O22" s="314">
        <f t="shared" si="0"/>
        <v>0</v>
      </c>
    </row>
    <row r="23" spans="1:15" ht="19.5" customHeight="1">
      <c r="A23" s="205"/>
      <c r="B23" s="312" t="s">
        <v>272</v>
      </c>
      <c r="C23" s="206">
        <v>0</v>
      </c>
      <c r="D23" s="206">
        <v>0</v>
      </c>
      <c r="E23" s="207">
        <v>0</v>
      </c>
      <c r="F23" s="207">
        <v>0</v>
      </c>
      <c r="G23" s="207"/>
      <c r="H23" s="207"/>
      <c r="I23" s="207"/>
      <c r="J23" s="207"/>
      <c r="K23" s="313"/>
      <c r="L23" s="313"/>
      <c r="M23" s="313"/>
      <c r="N23" s="313"/>
      <c r="O23" s="314">
        <f t="shared" si="0"/>
        <v>0</v>
      </c>
    </row>
    <row r="24" spans="1:15" ht="19.5" customHeight="1">
      <c r="A24" s="205"/>
      <c r="B24" s="312" t="s">
        <v>273</v>
      </c>
      <c r="C24" s="206">
        <v>1</v>
      </c>
      <c r="D24" s="206">
        <v>0</v>
      </c>
      <c r="E24" s="207">
        <v>0</v>
      </c>
      <c r="F24" s="207">
        <v>0</v>
      </c>
      <c r="G24" s="207"/>
      <c r="H24" s="207"/>
      <c r="I24" s="207"/>
      <c r="J24" s="207"/>
      <c r="K24" s="313"/>
      <c r="L24" s="313"/>
      <c r="M24" s="313"/>
      <c r="N24" s="313"/>
      <c r="O24" s="314" t="s">
        <v>611</v>
      </c>
    </row>
    <row r="25" spans="1:15" ht="19.5" customHeight="1">
      <c r="A25" s="205">
        <v>14.2</v>
      </c>
      <c r="B25" s="312" t="s">
        <v>415</v>
      </c>
      <c r="C25" s="206">
        <v>0</v>
      </c>
      <c r="D25" s="206">
        <v>0</v>
      </c>
      <c r="E25" s="207">
        <v>0</v>
      </c>
      <c r="F25" s="207">
        <v>0</v>
      </c>
      <c r="G25" s="207"/>
      <c r="H25" s="207"/>
      <c r="I25" s="207"/>
      <c r="J25" s="207"/>
      <c r="K25" s="313"/>
      <c r="L25" s="313"/>
      <c r="M25" s="313"/>
      <c r="N25" s="313"/>
      <c r="O25" s="314">
        <f t="shared" si="0"/>
        <v>0</v>
      </c>
    </row>
    <row r="26" spans="1:15" ht="19.5" customHeight="1">
      <c r="A26" s="205">
        <v>14.3</v>
      </c>
      <c r="B26" s="312" t="s">
        <v>275</v>
      </c>
      <c r="C26" s="315">
        <v>1</v>
      </c>
      <c r="D26" s="315">
        <v>0</v>
      </c>
      <c r="E26" s="207">
        <v>0</v>
      </c>
      <c r="F26" s="207">
        <v>0</v>
      </c>
      <c r="G26" s="207"/>
      <c r="H26" s="207"/>
      <c r="I26" s="207"/>
      <c r="J26" s="207"/>
      <c r="K26" s="352"/>
      <c r="L26" s="314"/>
      <c r="M26" s="314"/>
      <c r="N26" s="314"/>
      <c r="O26" s="314" t="s">
        <v>612</v>
      </c>
    </row>
    <row r="27" spans="1:15" ht="19.5" customHeight="1">
      <c r="A27" s="205"/>
      <c r="B27" s="312" t="s">
        <v>276</v>
      </c>
      <c r="C27" s="206">
        <v>0</v>
      </c>
      <c r="D27" s="206">
        <v>0</v>
      </c>
      <c r="E27" s="207">
        <v>0</v>
      </c>
      <c r="F27" s="207">
        <v>0</v>
      </c>
      <c r="G27" s="207"/>
      <c r="H27" s="207"/>
      <c r="I27" s="206"/>
      <c r="J27" s="208"/>
      <c r="K27" s="352"/>
      <c r="L27" s="352"/>
      <c r="M27" s="314"/>
      <c r="N27" s="314"/>
      <c r="O27" s="314">
        <v>2</v>
      </c>
    </row>
    <row r="28" spans="1:15" ht="19.5" customHeight="1">
      <c r="A28" s="205"/>
      <c r="B28" s="312" t="s">
        <v>277</v>
      </c>
      <c r="C28" s="206">
        <v>0</v>
      </c>
      <c r="D28" s="206">
        <v>0</v>
      </c>
      <c r="E28" s="207">
        <v>0</v>
      </c>
      <c r="F28" s="207">
        <v>0</v>
      </c>
      <c r="G28" s="207"/>
      <c r="H28" s="207"/>
      <c r="I28" s="207"/>
      <c r="J28" s="207"/>
      <c r="K28" s="314"/>
      <c r="L28" s="314"/>
      <c r="M28" s="314"/>
      <c r="N28" s="314"/>
      <c r="O28" s="314">
        <f t="shared" si="0"/>
        <v>0</v>
      </c>
    </row>
    <row r="29" spans="1:15" ht="19.5" customHeight="1">
      <c r="A29" s="205"/>
      <c r="B29" s="312" t="s">
        <v>278</v>
      </c>
      <c r="C29" s="206">
        <v>0</v>
      </c>
      <c r="D29" s="206">
        <v>0</v>
      </c>
      <c r="E29" s="207">
        <v>0</v>
      </c>
      <c r="F29" s="207">
        <v>0</v>
      </c>
      <c r="G29" s="207"/>
      <c r="H29" s="207"/>
      <c r="I29" s="207"/>
      <c r="J29" s="207"/>
      <c r="K29" s="313"/>
      <c r="L29" s="313"/>
      <c r="M29" s="313"/>
      <c r="N29" s="313"/>
      <c r="O29" s="314">
        <f t="shared" si="0"/>
        <v>0</v>
      </c>
    </row>
    <row r="30" spans="1:15" ht="19.5" customHeight="1">
      <c r="A30" s="205"/>
      <c r="B30" s="312" t="s">
        <v>274</v>
      </c>
      <c r="C30" s="206">
        <v>0</v>
      </c>
      <c r="D30" s="206">
        <v>0</v>
      </c>
      <c r="E30" s="207">
        <v>0</v>
      </c>
      <c r="F30" s="207">
        <v>0</v>
      </c>
      <c r="G30" s="207"/>
      <c r="H30" s="207"/>
      <c r="I30" s="207"/>
      <c r="J30" s="207"/>
      <c r="K30" s="313"/>
      <c r="L30" s="313"/>
      <c r="M30" s="313"/>
      <c r="N30" s="313"/>
      <c r="O30" s="314">
        <f t="shared" si="0"/>
        <v>0</v>
      </c>
    </row>
    <row r="31" spans="1:15" ht="19.5" customHeight="1">
      <c r="A31" s="205"/>
      <c r="B31" s="318" t="s">
        <v>416</v>
      </c>
      <c r="C31" s="206">
        <v>0</v>
      </c>
      <c r="D31" s="206">
        <v>0</v>
      </c>
      <c r="E31" s="207">
        <v>0</v>
      </c>
      <c r="F31" s="207">
        <v>0</v>
      </c>
      <c r="G31" s="207"/>
      <c r="H31" s="207"/>
      <c r="I31" s="207"/>
      <c r="J31" s="207"/>
      <c r="K31" s="313"/>
      <c r="L31" s="313"/>
      <c r="M31" s="313"/>
      <c r="N31" s="313"/>
      <c r="O31" s="314">
        <f t="shared" si="0"/>
        <v>0</v>
      </c>
    </row>
    <row r="32" spans="1:15" ht="19.5" customHeight="1">
      <c r="A32" s="205">
        <v>14.4</v>
      </c>
      <c r="B32" s="312" t="s">
        <v>275</v>
      </c>
      <c r="C32" s="206">
        <v>0</v>
      </c>
      <c r="D32" s="206">
        <v>0</v>
      </c>
      <c r="E32" s="207">
        <v>0</v>
      </c>
      <c r="F32" s="207">
        <v>0</v>
      </c>
      <c r="G32" s="207"/>
      <c r="H32" s="207"/>
      <c r="I32" s="207"/>
      <c r="J32" s="207"/>
      <c r="K32" s="313"/>
      <c r="L32" s="313"/>
      <c r="M32" s="313"/>
      <c r="N32" s="313"/>
      <c r="O32" s="314">
        <f t="shared" si="0"/>
        <v>0</v>
      </c>
    </row>
    <row r="33" spans="1:15" ht="19.5" customHeight="1">
      <c r="A33" s="205"/>
      <c r="B33" s="312" t="s">
        <v>276</v>
      </c>
      <c r="C33" s="206">
        <v>0</v>
      </c>
      <c r="D33" s="206">
        <v>0</v>
      </c>
      <c r="E33" s="207">
        <v>0</v>
      </c>
      <c r="F33" s="207">
        <v>0</v>
      </c>
      <c r="G33" s="207"/>
      <c r="H33" s="207"/>
      <c r="I33" s="206"/>
      <c r="J33" s="207"/>
      <c r="K33" s="313"/>
      <c r="L33" s="313"/>
      <c r="M33" s="313"/>
      <c r="N33" s="313"/>
      <c r="O33" s="314">
        <f t="shared" si="0"/>
        <v>0</v>
      </c>
    </row>
    <row r="34" spans="1:15" ht="19.5" customHeight="1">
      <c r="A34" s="205"/>
      <c r="B34" s="312" t="s">
        <v>277</v>
      </c>
      <c r="C34" s="206">
        <v>0</v>
      </c>
      <c r="D34" s="206">
        <v>0</v>
      </c>
      <c r="E34" s="207">
        <v>0</v>
      </c>
      <c r="F34" s="207">
        <v>0</v>
      </c>
      <c r="G34" s="207"/>
      <c r="H34" s="207"/>
      <c r="I34" s="207"/>
      <c r="J34" s="207"/>
      <c r="K34" s="313"/>
      <c r="L34" s="313"/>
      <c r="M34" s="313"/>
      <c r="N34" s="313"/>
      <c r="O34" s="314">
        <f t="shared" si="0"/>
        <v>0</v>
      </c>
    </row>
    <row r="35" spans="1:15" ht="19.5" customHeight="1">
      <c r="A35" s="205"/>
      <c r="B35" s="312" t="s">
        <v>278</v>
      </c>
      <c r="C35" s="206">
        <v>0</v>
      </c>
      <c r="D35" s="206">
        <v>0</v>
      </c>
      <c r="E35" s="207">
        <v>0</v>
      </c>
      <c r="F35" s="207">
        <v>0</v>
      </c>
      <c r="G35" s="207"/>
      <c r="H35" s="207"/>
      <c r="I35" s="207"/>
      <c r="J35" s="207"/>
      <c r="K35" s="313"/>
      <c r="L35" s="313"/>
      <c r="M35" s="313"/>
      <c r="N35" s="313"/>
      <c r="O35" s="314">
        <f t="shared" si="0"/>
        <v>0</v>
      </c>
    </row>
    <row r="36" spans="1:15" ht="19.5" customHeight="1">
      <c r="A36" s="205"/>
      <c r="B36" s="312" t="s">
        <v>279</v>
      </c>
      <c r="C36" s="206">
        <v>0</v>
      </c>
      <c r="D36" s="206">
        <v>0</v>
      </c>
      <c r="E36" s="207">
        <v>0</v>
      </c>
      <c r="F36" s="207">
        <v>0</v>
      </c>
      <c r="G36" s="207"/>
      <c r="H36" s="207"/>
      <c r="I36" s="207"/>
      <c r="J36" s="207"/>
      <c r="K36" s="313"/>
      <c r="L36" s="313"/>
      <c r="M36" s="313"/>
      <c r="N36" s="313"/>
      <c r="O36" s="314">
        <f t="shared" si="0"/>
        <v>0</v>
      </c>
    </row>
    <row r="37" spans="1:15" ht="19.5" customHeight="1">
      <c r="A37" s="205"/>
      <c r="B37" s="312" t="s">
        <v>280</v>
      </c>
      <c r="C37" s="206">
        <v>0</v>
      </c>
      <c r="D37" s="206">
        <v>0</v>
      </c>
      <c r="E37" s="207">
        <v>0</v>
      </c>
      <c r="F37" s="207">
        <v>0</v>
      </c>
      <c r="G37" s="207"/>
      <c r="H37" s="207"/>
      <c r="I37" s="207"/>
      <c r="J37" s="207"/>
      <c r="K37" s="313"/>
      <c r="L37" s="313"/>
      <c r="M37" s="313"/>
      <c r="N37" s="313"/>
      <c r="O37" s="314">
        <f t="shared" si="0"/>
        <v>0</v>
      </c>
    </row>
    <row r="38" spans="1:15" ht="19.5" customHeight="1">
      <c r="A38" s="205">
        <v>15</v>
      </c>
      <c r="B38" s="312" t="s">
        <v>417</v>
      </c>
      <c r="C38" s="209">
        <v>1</v>
      </c>
      <c r="D38" s="206">
        <v>0</v>
      </c>
      <c r="E38" s="207">
        <v>0</v>
      </c>
      <c r="F38" s="207">
        <v>0</v>
      </c>
      <c r="G38" s="207"/>
      <c r="H38" s="207"/>
      <c r="I38" s="207"/>
      <c r="J38" s="207"/>
      <c r="K38" s="313"/>
      <c r="L38" s="313"/>
      <c r="M38" s="313"/>
      <c r="N38" s="313"/>
      <c r="O38" s="314">
        <f t="shared" si="0"/>
        <v>1</v>
      </c>
    </row>
    <row r="39" spans="1:15" ht="19.5" customHeight="1">
      <c r="A39" s="205">
        <v>16</v>
      </c>
      <c r="B39" s="312" t="s">
        <v>418</v>
      </c>
      <c r="C39" s="209">
        <v>0</v>
      </c>
      <c r="D39" s="206">
        <v>0</v>
      </c>
      <c r="E39" s="207">
        <v>0</v>
      </c>
      <c r="F39" s="207">
        <v>0</v>
      </c>
      <c r="G39" s="207"/>
      <c r="H39" s="207"/>
      <c r="I39" s="207"/>
      <c r="J39" s="207"/>
      <c r="K39" s="313"/>
      <c r="L39" s="313"/>
      <c r="M39" s="313"/>
      <c r="N39" s="313"/>
      <c r="O39" s="314">
        <f t="shared" si="0"/>
        <v>0</v>
      </c>
    </row>
    <row r="40" spans="1:15" ht="19.5" customHeight="1">
      <c r="A40" s="205"/>
      <c r="B40" s="312" t="s">
        <v>419</v>
      </c>
      <c r="C40" s="209">
        <v>0</v>
      </c>
      <c r="D40" s="206">
        <v>0</v>
      </c>
      <c r="E40" s="207">
        <v>0</v>
      </c>
      <c r="F40" s="207">
        <v>0</v>
      </c>
      <c r="G40" s="207"/>
      <c r="H40" s="207"/>
      <c r="I40" s="207"/>
      <c r="J40" s="207"/>
      <c r="K40" s="313"/>
      <c r="L40" s="313"/>
      <c r="M40" s="313"/>
      <c r="N40" s="313"/>
      <c r="O40" s="314">
        <f t="shared" si="0"/>
        <v>0</v>
      </c>
    </row>
    <row r="41" spans="1:15" ht="19.5" customHeight="1">
      <c r="A41" s="205"/>
      <c r="B41" s="312" t="s">
        <v>420</v>
      </c>
      <c r="C41" s="209">
        <v>0</v>
      </c>
      <c r="D41" s="206">
        <v>0</v>
      </c>
      <c r="E41" s="207">
        <v>0</v>
      </c>
      <c r="F41" s="207">
        <v>0</v>
      </c>
      <c r="G41" s="207"/>
      <c r="H41" s="207"/>
      <c r="I41" s="207"/>
      <c r="J41" s="207"/>
      <c r="K41" s="313"/>
      <c r="L41" s="313"/>
      <c r="M41" s="313"/>
      <c r="N41" s="313"/>
      <c r="O41" s="314">
        <f t="shared" si="0"/>
        <v>0</v>
      </c>
    </row>
    <row r="42" spans="1:15" ht="19.5" customHeight="1">
      <c r="A42" s="205"/>
      <c r="B42" s="312" t="s">
        <v>421</v>
      </c>
      <c r="C42" s="209">
        <v>0</v>
      </c>
      <c r="D42" s="206">
        <v>0</v>
      </c>
      <c r="E42" s="207">
        <v>0</v>
      </c>
      <c r="F42" s="207">
        <v>0</v>
      </c>
      <c r="G42" s="207"/>
      <c r="H42" s="207"/>
      <c r="I42" s="207"/>
      <c r="J42" s="207"/>
      <c r="K42" s="313"/>
      <c r="L42" s="313"/>
      <c r="M42" s="313"/>
      <c r="N42" s="313"/>
      <c r="O42" s="314">
        <f t="shared" si="0"/>
        <v>0</v>
      </c>
    </row>
    <row r="43" spans="1:15" ht="19.5" customHeight="1">
      <c r="A43" s="205"/>
      <c r="B43" s="312" t="s">
        <v>422</v>
      </c>
      <c r="C43" s="209">
        <v>0</v>
      </c>
      <c r="D43" s="206">
        <v>0</v>
      </c>
      <c r="E43" s="207">
        <v>0</v>
      </c>
      <c r="F43" s="207">
        <v>0</v>
      </c>
      <c r="G43" s="207"/>
      <c r="H43" s="207"/>
      <c r="I43" s="207"/>
      <c r="J43" s="207"/>
      <c r="K43" s="313"/>
      <c r="L43" s="313"/>
      <c r="M43" s="313"/>
      <c r="N43" s="313"/>
      <c r="O43" s="314">
        <f t="shared" si="0"/>
        <v>0</v>
      </c>
    </row>
    <row r="44" spans="1:15" ht="19.5" customHeight="1">
      <c r="A44" s="205">
        <v>17</v>
      </c>
      <c r="B44" s="312" t="s">
        <v>281</v>
      </c>
      <c r="C44" s="209">
        <v>38</v>
      </c>
      <c r="D44" s="206">
        <v>32</v>
      </c>
      <c r="E44" s="207">
        <v>36</v>
      </c>
      <c r="F44" s="205">
        <v>26</v>
      </c>
      <c r="G44" s="207"/>
      <c r="H44" s="207"/>
      <c r="I44" s="207"/>
      <c r="J44" s="207"/>
      <c r="K44" s="313"/>
      <c r="L44" s="313"/>
      <c r="M44" s="313"/>
      <c r="N44" s="313"/>
      <c r="O44" s="314">
        <f t="shared" si="0"/>
        <v>132</v>
      </c>
    </row>
    <row r="45" spans="1:15" ht="19.5" customHeight="1">
      <c r="A45" s="205"/>
      <c r="B45" s="312" t="s">
        <v>282</v>
      </c>
      <c r="C45" s="209">
        <v>0</v>
      </c>
      <c r="D45" s="206">
        <v>0</v>
      </c>
      <c r="E45" s="207">
        <v>0</v>
      </c>
      <c r="F45" s="207">
        <v>0</v>
      </c>
      <c r="G45" s="207"/>
      <c r="H45" s="207"/>
      <c r="I45" s="207"/>
      <c r="J45" s="207"/>
      <c r="K45" s="313"/>
      <c r="L45" s="313"/>
      <c r="M45" s="313"/>
      <c r="N45" s="313"/>
      <c r="O45" s="314">
        <f t="shared" si="0"/>
        <v>0</v>
      </c>
    </row>
    <row r="46" spans="1:15" ht="19.5" customHeight="1">
      <c r="A46" s="205">
        <v>18</v>
      </c>
      <c r="B46" s="312" t="s">
        <v>283</v>
      </c>
      <c r="C46" s="209">
        <v>0</v>
      </c>
      <c r="D46" s="206">
        <v>0</v>
      </c>
      <c r="E46" s="207">
        <v>0</v>
      </c>
      <c r="F46" s="207">
        <v>0</v>
      </c>
      <c r="G46" s="207"/>
      <c r="H46" s="207"/>
      <c r="I46" s="207"/>
      <c r="J46" s="207"/>
      <c r="K46" s="313"/>
      <c r="L46" s="313"/>
      <c r="M46" s="313"/>
      <c r="N46" s="313"/>
      <c r="O46" s="314">
        <f t="shared" si="0"/>
        <v>0</v>
      </c>
    </row>
    <row r="47" spans="1:15" ht="19.5" customHeight="1">
      <c r="A47" s="205">
        <v>19</v>
      </c>
      <c r="B47" s="312" t="s">
        <v>284</v>
      </c>
      <c r="C47" s="209">
        <v>0</v>
      </c>
      <c r="D47" s="209">
        <v>0</v>
      </c>
      <c r="E47" s="209">
        <v>0</v>
      </c>
      <c r="F47" s="209">
        <v>0</v>
      </c>
      <c r="G47" s="209"/>
      <c r="H47" s="209"/>
      <c r="I47" s="207"/>
      <c r="J47" s="207"/>
      <c r="K47" s="313"/>
      <c r="L47" s="313"/>
      <c r="M47" s="313"/>
      <c r="N47" s="313"/>
      <c r="O47" s="314">
        <f>SUM(C47:N47)</f>
        <v>0</v>
      </c>
    </row>
    <row r="48" spans="1:15" ht="19.5" customHeight="1">
      <c r="A48" s="205">
        <v>20</v>
      </c>
      <c r="B48" s="312" t="s">
        <v>285</v>
      </c>
      <c r="C48" s="209">
        <v>0</v>
      </c>
      <c r="D48" s="209">
        <v>0</v>
      </c>
      <c r="E48" s="209">
        <v>0</v>
      </c>
      <c r="F48" s="209">
        <v>0</v>
      </c>
      <c r="G48" s="209"/>
      <c r="H48" s="209"/>
      <c r="I48" s="207"/>
      <c r="J48" s="207"/>
      <c r="K48" s="313"/>
      <c r="L48" s="313"/>
      <c r="M48" s="313"/>
      <c r="N48" s="313"/>
      <c r="O48" s="314">
        <f t="shared" si="0"/>
        <v>0</v>
      </c>
    </row>
    <row r="49" spans="1:15" ht="19.5" customHeight="1">
      <c r="A49" s="205">
        <v>21</v>
      </c>
      <c r="B49" s="312" t="s">
        <v>286</v>
      </c>
      <c r="C49" s="209">
        <v>0</v>
      </c>
      <c r="D49" s="209">
        <v>0</v>
      </c>
      <c r="E49" s="209">
        <v>0</v>
      </c>
      <c r="F49" s="209">
        <v>0</v>
      </c>
      <c r="G49" s="209"/>
      <c r="H49" s="209"/>
      <c r="I49" s="207"/>
      <c r="J49" s="207"/>
      <c r="K49" s="313"/>
      <c r="L49" s="313"/>
      <c r="M49" s="313"/>
      <c r="N49" s="313"/>
      <c r="O49" s="314">
        <f t="shared" si="0"/>
        <v>0</v>
      </c>
    </row>
    <row r="50" spans="1:15" ht="19.5" customHeight="1">
      <c r="A50" s="205">
        <v>22</v>
      </c>
      <c r="B50" s="319" t="s">
        <v>287</v>
      </c>
      <c r="C50" s="211">
        <v>0</v>
      </c>
      <c r="D50" s="212">
        <v>0</v>
      </c>
      <c r="E50" s="213">
        <v>0</v>
      </c>
      <c r="F50" s="213">
        <v>0</v>
      </c>
      <c r="G50" s="213"/>
      <c r="H50" s="213"/>
      <c r="I50" s="213"/>
      <c r="J50" s="213"/>
      <c r="K50" s="320"/>
      <c r="L50" s="320"/>
      <c r="M50" s="320"/>
      <c r="N50" s="320"/>
      <c r="O50" s="314">
        <v>0</v>
      </c>
    </row>
    <row r="51" spans="1:15" ht="19.5" customHeight="1">
      <c r="A51" s="205">
        <v>23</v>
      </c>
      <c r="B51" s="321" t="s">
        <v>288</v>
      </c>
      <c r="C51" s="206">
        <v>22</v>
      </c>
      <c r="D51" s="315">
        <v>8</v>
      </c>
      <c r="E51" s="207">
        <v>20</v>
      </c>
      <c r="F51" s="207">
        <v>17</v>
      </c>
      <c r="G51" s="207"/>
      <c r="H51" s="207"/>
      <c r="I51" s="207"/>
      <c r="J51" s="207"/>
      <c r="K51" s="313"/>
      <c r="L51" s="313"/>
      <c r="M51" s="313"/>
      <c r="N51" s="313"/>
      <c r="O51" s="314">
        <f t="shared" si="0"/>
        <v>67</v>
      </c>
    </row>
    <row r="52" spans="1:15" ht="19.5" customHeight="1">
      <c r="A52" s="210">
        <v>24</v>
      </c>
      <c r="B52" s="321" t="s">
        <v>289</v>
      </c>
      <c r="C52" s="214">
        <v>1</v>
      </c>
      <c r="D52" s="214">
        <v>0</v>
      </c>
      <c r="E52" s="205">
        <v>0</v>
      </c>
      <c r="F52" s="205">
        <v>0</v>
      </c>
      <c r="G52" s="205"/>
      <c r="H52" s="205"/>
      <c r="I52" s="205"/>
      <c r="J52" s="205"/>
      <c r="K52" s="313"/>
      <c r="L52" s="313"/>
      <c r="M52" s="313"/>
      <c r="N52" s="313"/>
      <c r="O52" s="314">
        <f t="shared" si="0"/>
        <v>1</v>
      </c>
    </row>
    <row r="53" spans="1:15" ht="19.5" customHeight="1">
      <c r="A53" s="205">
        <v>25</v>
      </c>
      <c r="B53" s="321" t="s">
        <v>290</v>
      </c>
      <c r="C53" s="206">
        <v>0</v>
      </c>
      <c r="D53" s="206">
        <v>0</v>
      </c>
      <c r="E53" s="207">
        <v>0</v>
      </c>
      <c r="F53" s="207">
        <v>0</v>
      </c>
      <c r="G53" s="207"/>
      <c r="H53" s="207"/>
      <c r="I53" s="207"/>
      <c r="J53" s="207"/>
      <c r="K53" s="313"/>
      <c r="L53" s="313"/>
      <c r="M53" s="313"/>
      <c r="N53" s="313"/>
      <c r="O53" s="314">
        <f t="shared" si="0"/>
        <v>0</v>
      </c>
    </row>
    <row r="54" spans="1:15" ht="19.5" customHeight="1">
      <c r="A54" s="205">
        <v>26</v>
      </c>
      <c r="B54" s="321" t="s">
        <v>423</v>
      </c>
      <c r="C54" s="206" t="s">
        <v>575</v>
      </c>
      <c r="D54" s="206" t="s">
        <v>575</v>
      </c>
      <c r="E54" s="207" t="s">
        <v>575</v>
      </c>
      <c r="F54" s="206" t="s">
        <v>575</v>
      </c>
      <c r="G54" s="206"/>
      <c r="H54" s="206"/>
      <c r="I54" s="207"/>
      <c r="J54" s="207"/>
      <c r="K54" s="313"/>
      <c r="L54" s="313"/>
      <c r="M54" s="313"/>
      <c r="N54" s="313"/>
      <c r="O54" s="322" t="s">
        <v>575</v>
      </c>
    </row>
    <row r="55" spans="1:15" ht="19.5" customHeight="1">
      <c r="A55" s="205">
        <v>27</v>
      </c>
      <c r="B55" s="321" t="s">
        <v>424</v>
      </c>
      <c r="C55" s="215"/>
      <c r="D55" s="215"/>
      <c r="E55" s="216"/>
      <c r="F55" s="216"/>
      <c r="G55" s="216"/>
      <c r="H55" s="216"/>
      <c r="I55" s="216"/>
      <c r="J55" s="216"/>
      <c r="K55" s="94"/>
      <c r="L55" s="94"/>
      <c r="M55" s="94"/>
      <c r="N55" s="94"/>
      <c r="O55" s="323"/>
    </row>
    <row r="56" spans="1:15" ht="19.5" customHeight="1">
      <c r="A56" s="205">
        <v>28</v>
      </c>
      <c r="B56" s="321" t="s">
        <v>425</v>
      </c>
      <c r="C56" s="206">
        <v>1</v>
      </c>
      <c r="D56" s="206">
        <v>1</v>
      </c>
      <c r="E56" s="206">
        <v>1</v>
      </c>
      <c r="F56" s="206">
        <v>1</v>
      </c>
      <c r="G56" s="206"/>
      <c r="H56" s="206"/>
      <c r="I56" s="206"/>
      <c r="J56" s="206"/>
      <c r="K56" s="313"/>
      <c r="L56" s="313"/>
      <c r="M56" s="313"/>
      <c r="N56" s="313"/>
      <c r="O56" s="314">
        <v>1</v>
      </c>
    </row>
    <row r="57" spans="1:15" ht="19.5" customHeight="1">
      <c r="A57" s="205">
        <v>29</v>
      </c>
      <c r="B57" s="321" t="s">
        <v>426</v>
      </c>
      <c r="C57" s="206">
        <v>0</v>
      </c>
      <c r="D57" s="206">
        <v>0</v>
      </c>
      <c r="E57" s="206">
        <v>0</v>
      </c>
      <c r="F57" s="206">
        <v>0</v>
      </c>
      <c r="G57" s="206"/>
      <c r="H57" s="206"/>
      <c r="I57" s="206"/>
      <c r="J57" s="206"/>
      <c r="K57" s="313"/>
      <c r="L57" s="313"/>
      <c r="M57" s="313"/>
      <c r="N57" s="313"/>
      <c r="O57" s="314">
        <v>0</v>
      </c>
    </row>
    <row r="58" spans="1:15" ht="19.5" customHeight="1">
      <c r="A58" s="205"/>
      <c r="B58" s="321" t="s">
        <v>427</v>
      </c>
      <c r="C58" s="215"/>
      <c r="D58" s="215"/>
      <c r="E58" s="215"/>
      <c r="F58" s="215">
        <v>0</v>
      </c>
      <c r="G58" s="215"/>
      <c r="H58" s="215"/>
      <c r="I58" s="215"/>
      <c r="J58" s="215"/>
      <c r="K58" s="94"/>
      <c r="L58" s="94"/>
      <c r="M58" s="94"/>
      <c r="N58" s="94"/>
      <c r="O58" s="323"/>
    </row>
    <row r="59" spans="1:15" ht="19.5" customHeight="1">
      <c r="A59" s="205"/>
      <c r="B59" s="321" t="s">
        <v>428</v>
      </c>
      <c r="C59" s="206">
        <v>0</v>
      </c>
      <c r="D59" s="206">
        <v>0</v>
      </c>
      <c r="E59" s="206">
        <v>0</v>
      </c>
      <c r="F59" s="206">
        <v>0</v>
      </c>
      <c r="G59" s="206"/>
      <c r="H59" s="206"/>
      <c r="I59" s="206"/>
      <c r="J59" s="206"/>
      <c r="K59" s="313"/>
      <c r="L59" s="313"/>
      <c r="M59" s="313"/>
      <c r="N59" s="313"/>
      <c r="O59" s="314">
        <v>0</v>
      </c>
    </row>
    <row r="60" spans="1:15" ht="19.5" customHeight="1">
      <c r="A60" s="205">
        <v>30</v>
      </c>
      <c r="B60" s="321" t="s">
        <v>425</v>
      </c>
      <c r="C60" s="206">
        <v>0</v>
      </c>
      <c r="D60" s="206">
        <v>0</v>
      </c>
      <c r="E60" s="206">
        <v>0</v>
      </c>
      <c r="F60" s="206">
        <v>0</v>
      </c>
      <c r="G60" s="206"/>
      <c r="H60" s="206"/>
      <c r="I60" s="206"/>
      <c r="J60" s="206"/>
      <c r="K60" s="313"/>
      <c r="L60" s="313"/>
      <c r="M60" s="313"/>
      <c r="N60" s="313"/>
      <c r="O60" s="314">
        <v>0</v>
      </c>
    </row>
    <row r="61" spans="1:15" ht="19.5" customHeight="1">
      <c r="A61" s="205"/>
      <c r="B61" s="321" t="s">
        <v>429</v>
      </c>
      <c r="C61" s="215"/>
      <c r="D61" s="215"/>
      <c r="E61" s="215"/>
      <c r="F61" s="215"/>
      <c r="G61" s="215"/>
      <c r="H61" s="215"/>
      <c r="I61" s="215"/>
      <c r="J61" s="215"/>
      <c r="K61" s="94"/>
      <c r="L61" s="94"/>
      <c r="M61" s="94"/>
      <c r="N61" s="94"/>
      <c r="O61" s="323"/>
    </row>
    <row r="62" spans="1:15" ht="19.5" customHeight="1">
      <c r="A62" s="205"/>
      <c r="B62" s="321" t="s">
        <v>428</v>
      </c>
      <c r="C62" s="206">
        <v>0</v>
      </c>
      <c r="D62" s="206">
        <v>0</v>
      </c>
      <c r="E62" s="206">
        <v>0</v>
      </c>
      <c r="F62" s="206">
        <v>0</v>
      </c>
      <c r="G62" s="206"/>
      <c r="H62" s="206"/>
      <c r="I62" s="206"/>
      <c r="J62" s="206"/>
      <c r="K62" s="313"/>
      <c r="L62" s="313"/>
      <c r="M62" s="313"/>
      <c r="N62" s="313"/>
      <c r="O62" s="314">
        <v>0</v>
      </c>
    </row>
    <row r="63" spans="1:15" ht="19.5" customHeight="1">
      <c r="A63" s="205">
        <v>31</v>
      </c>
      <c r="B63" s="321" t="s">
        <v>425</v>
      </c>
      <c r="C63" s="206">
        <v>1</v>
      </c>
      <c r="D63" s="206">
        <v>1</v>
      </c>
      <c r="E63" s="206">
        <v>1</v>
      </c>
      <c r="F63" s="206">
        <v>1</v>
      </c>
      <c r="G63" s="206"/>
      <c r="H63" s="206"/>
      <c r="I63" s="206"/>
      <c r="J63" s="206"/>
      <c r="K63" s="313"/>
      <c r="L63" s="313"/>
      <c r="M63" s="313"/>
      <c r="N63" s="313"/>
      <c r="O63" s="314">
        <v>1</v>
      </c>
    </row>
    <row r="64" spans="1:15" ht="19.5" customHeight="1">
      <c r="A64" s="205"/>
      <c r="B64" s="321" t="s">
        <v>430</v>
      </c>
      <c r="C64" s="206">
        <v>1</v>
      </c>
      <c r="D64" s="206">
        <v>1</v>
      </c>
      <c r="E64" s="206">
        <v>1</v>
      </c>
      <c r="F64" s="206">
        <v>1</v>
      </c>
      <c r="G64" s="206"/>
      <c r="H64" s="206"/>
      <c r="I64" s="206"/>
      <c r="J64" s="206"/>
      <c r="K64" s="313"/>
      <c r="L64" s="313"/>
      <c r="M64" s="313"/>
      <c r="N64" s="313"/>
      <c r="O64" s="314">
        <v>2</v>
      </c>
    </row>
    <row r="65" spans="1:15" ht="19.5" customHeight="1">
      <c r="A65" s="205"/>
      <c r="B65" s="321" t="s">
        <v>431</v>
      </c>
      <c r="C65" s="206">
        <v>1</v>
      </c>
      <c r="D65" s="206">
        <v>1</v>
      </c>
      <c r="E65" s="206">
        <v>1</v>
      </c>
      <c r="F65" s="206">
        <v>1</v>
      </c>
      <c r="G65" s="206"/>
      <c r="H65" s="206"/>
      <c r="I65" s="206"/>
      <c r="J65" s="206"/>
      <c r="K65" s="313"/>
      <c r="L65" s="313"/>
      <c r="M65" s="313"/>
      <c r="N65" s="313"/>
      <c r="O65" s="314">
        <v>1</v>
      </c>
    </row>
    <row r="66" spans="1:15" ht="19.5" customHeight="1">
      <c r="A66" s="205"/>
      <c r="B66" s="321" t="s">
        <v>432</v>
      </c>
      <c r="C66" s="206">
        <v>2</v>
      </c>
      <c r="D66" s="206">
        <v>2</v>
      </c>
      <c r="E66" s="206">
        <v>2</v>
      </c>
      <c r="F66" s="206">
        <v>2</v>
      </c>
      <c r="G66" s="206"/>
      <c r="H66" s="206"/>
      <c r="I66" s="206"/>
      <c r="J66" s="206"/>
      <c r="K66" s="313"/>
      <c r="L66" s="313"/>
      <c r="M66" s="313"/>
      <c r="N66" s="313"/>
      <c r="O66" s="314">
        <v>2</v>
      </c>
    </row>
    <row r="67" spans="1:15" ht="19.5" customHeight="1">
      <c r="A67" s="205"/>
      <c r="B67" s="324" t="s">
        <v>433</v>
      </c>
      <c r="C67" s="207">
        <v>0</v>
      </c>
      <c r="D67" s="207">
        <v>0</v>
      </c>
      <c r="E67" s="207">
        <v>0</v>
      </c>
      <c r="F67" s="207">
        <v>0</v>
      </c>
      <c r="G67" s="207"/>
      <c r="H67" s="207"/>
      <c r="I67" s="207"/>
      <c r="J67" s="207"/>
      <c r="K67" s="313"/>
      <c r="L67" s="313"/>
      <c r="M67" s="313"/>
      <c r="N67" s="313"/>
      <c r="O67" s="313">
        <v>0</v>
      </c>
    </row>
    <row r="68" spans="1:2" ht="19.5" customHeight="1">
      <c r="A68" s="205"/>
      <c r="B68" s="325" t="s">
        <v>613</v>
      </c>
    </row>
    <row r="69" spans="1:2" ht="19.5" customHeight="1">
      <c r="A69" s="205"/>
      <c r="B69" s="325" t="s">
        <v>614</v>
      </c>
    </row>
    <row r="70" spans="1:2" ht="21">
      <c r="A70" s="218"/>
      <c r="B70" s="325" t="s">
        <v>615</v>
      </c>
    </row>
    <row r="71" spans="1:2" ht="21">
      <c r="A71" s="218"/>
      <c r="B71" s="325" t="s">
        <v>616</v>
      </c>
    </row>
    <row r="72" spans="1:2" ht="21">
      <c r="A72" s="218"/>
      <c r="B72" s="325" t="s">
        <v>617</v>
      </c>
    </row>
    <row r="73" spans="1:2" ht="21">
      <c r="A73" s="218"/>
      <c r="B73" s="325" t="s">
        <v>291</v>
      </c>
    </row>
    <row r="74" spans="1:2" ht="21">
      <c r="A74" s="218"/>
      <c r="B74" s="325" t="s">
        <v>275</v>
      </c>
    </row>
    <row r="75" spans="1:2" ht="21">
      <c r="A75" s="218"/>
      <c r="B75" s="325" t="s">
        <v>276</v>
      </c>
    </row>
    <row r="76" spans="1:2" ht="21">
      <c r="A76" s="218"/>
      <c r="B76" s="325" t="s">
        <v>277</v>
      </c>
    </row>
    <row r="77" spans="1:2" ht="21">
      <c r="A77" s="218"/>
      <c r="B77" s="325" t="s">
        <v>278</v>
      </c>
    </row>
    <row r="78" spans="1:2" ht="21">
      <c r="A78" s="218"/>
      <c r="B78" s="325" t="s">
        <v>618</v>
      </c>
    </row>
    <row r="79" spans="1:2" ht="21">
      <c r="A79" s="218"/>
      <c r="B79" s="325" t="s">
        <v>619</v>
      </c>
    </row>
    <row r="80" spans="1:2" ht="21">
      <c r="A80" s="218"/>
      <c r="B80" s="325" t="s">
        <v>620</v>
      </c>
    </row>
    <row r="81" spans="1:2" ht="21">
      <c r="A81" s="218"/>
      <c r="B81" s="325" t="s">
        <v>292</v>
      </c>
    </row>
    <row r="82" spans="1:2" ht="21">
      <c r="A82" s="218"/>
      <c r="B82" s="325" t="s">
        <v>293</v>
      </c>
    </row>
    <row r="83" spans="1:2" ht="21">
      <c r="A83" s="218"/>
      <c r="B83" s="325" t="s">
        <v>294</v>
      </c>
    </row>
    <row r="84" spans="1:2" ht="21">
      <c r="A84" s="218"/>
      <c r="B84" s="325" t="s">
        <v>295</v>
      </c>
    </row>
    <row r="85" spans="1:2" ht="21">
      <c r="A85" s="218"/>
      <c r="B85" s="325" t="s">
        <v>296</v>
      </c>
    </row>
    <row r="86" spans="1:2" ht="21">
      <c r="A86" s="218"/>
      <c r="B86" s="326" t="s">
        <v>621</v>
      </c>
    </row>
    <row r="87" spans="1:2" ht="21">
      <c r="A87" s="218"/>
      <c r="B87" s="326" t="s">
        <v>622</v>
      </c>
    </row>
    <row r="88" ht="21">
      <c r="A88" s="218"/>
    </row>
    <row r="89" spans="1:2" ht="21">
      <c r="A89" s="218"/>
      <c r="B89" s="327" t="s">
        <v>297</v>
      </c>
    </row>
    <row r="90" ht="21">
      <c r="B90" s="328" t="s">
        <v>298</v>
      </c>
    </row>
    <row r="91" spans="1:2" ht="63">
      <c r="A91" s="217"/>
      <c r="B91" s="329" t="s">
        <v>299</v>
      </c>
    </row>
    <row r="92" spans="1:2" ht="42">
      <c r="A92" s="217"/>
      <c r="B92" s="330" t="s">
        <v>623</v>
      </c>
    </row>
    <row r="93" spans="1:2" ht="42">
      <c r="A93" s="217"/>
      <c r="B93" s="331" t="s">
        <v>624</v>
      </c>
    </row>
    <row r="94" spans="1:2" ht="21">
      <c r="A94" s="217" t="s">
        <v>300</v>
      </c>
      <c r="B94" s="327" t="s">
        <v>302</v>
      </c>
    </row>
    <row r="95" ht="21">
      <c r="A95" s="217" t="s">
        <v>301</v>
      </c>
    </row>
    <row r="96" ht="21">
      <c r="A96" s="217"/>
    </row>
  </sheetData>
  <sheetProtection/>
  <mergeCells count="2">
    <mergeCell ref="A3:A4"/>
    <mergeCell ref="A1:N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C00CC"/>
  </sheetPr>
  <dimension ref="A1:AP48"/>
  <sheetViews>
    <sheetView zoomScale="91" zoomScaleNormal="91" zoomScalePageLayoutView="0" workbookViewId="0" topLeftCell="H16">
      <selection activeCell="X18" sqref="X18"/>
    </sheetView>
  </sheetViews>
  <sheetFormatPr defaultColWidth="9.140625" defaultRowHeight="15"/>
  <cols>
    <col min="1" max="1" width="5.140625" style="102" customWidth="1"/>
    <col min="2" max="4" width="9.00390625" style="26" customWidth="1"/>
    <col min="5" max="5" width="18.140625" style="26" customWidth="1"/>
    <col min="6" max="6" width="9.140625" style="26" hidden="1" customWidth="1"/>
    <col min="7" max="7" width="4.57421875" style="26" hidden="1" customWidth="1"/>
    <col min="8" max="8" width="8.421875" style="26" customWidth="1"/>
    <col min="9" max="9" width="7.57421875" style="26" customWidth="1"/>
    <col min="10" max="10" width="8.421875" style="26" customWidth="1"/>
    <col min="11" max="11" width="8.8515625" style="26" customWidth="1"/>
    <col min="12" max="39" width="9.00390625" style="26" customWidth="1"/>
    <col min="42" max="42" width="10.140625" style="3" customWidth="1"/>
  </cols>
  <sheetData>
    <row r="1" spans="1:42" ht="19.5" customHeight="1">
      <c r="A1" s="584" t="s">
        <v>338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AP1"/>
    </row>
    <row r="2" ht="19.5" customHeight="1">
      <c r="AP2"/>
    </row>
    <row r="3" spans="1:42" ht="19.5" customHeight="1">
      <c r="A3" s="585"/>
      <c r="B3" s="103"/>
      <c r="C3" s="104"/>
      <c r="D3" s="104"/>
      <c r="E3" s="104"/>
      <c r="F3" s="104"/>
      <c r="G3" s="104"/>
      <c r="H3" s="583" t="s">
        <v>303</v>
      </c>
      <c r="I3" s="583"/>
      <c r="J3" s="583"/>
      <c r="K3" s="583"/>
      <c r="L3" s="583" t="s">
        <v>304</v>
      </c>
      <c r="M3" s="583"/>
      <c r="N3" s="583"/>
      <c r="O3" s="583"/>
      <c r="P3" s="583" t="s">
        <v>305</v>
      </c>
      <c r="Q3" s="583"/>
      <c r="R3" s="583"/>
      <c r="S3" s="583"/>
      <c r="T3" s="583" t="s">
        <v>306</v>
      </c>
      <c r="U3" s="583"/>
      <c r="V3" s="583"/>
      <c r="W3" s="583"/>
      <c r="X3" s="583" t="s">
        <v>326</v>
      </c>
      <c r="Y3" s="583"/>
      <c r="Z3" s="583"/>
      <c r="AA3" s="583"/>
      <c r="AB3" s="583" t="s">
        <v>327</v>
      </c>
      <c r="AC3" s="583"/>
      <c r="AD3" s="583"/>
      <c r="AE3" s="583"/>
      <c r="AF3" s="583" t="s">
        <v>328</v>
      </c>
      <c r="AG3" s="583"/>
      <c r="AH3" s="583"/>
      <c r="AI3" s="583"/>
      <c r="AJ3" s="583" t="s">
        <v>329</v>
      </c>
      <c r="AK3" s="583"/>
      <c r="AL3" s="583"/>
      <c r="AM3" s="583"/>
      <c r="AP3"/>
    </row>
    <row r="4" spans="1:42" ht="19.5" customHeight="1">
      <c r="A4" s="586"/>
      <c r="B4" s="105"/>
      <c r="C4" s="106"/>
      <c r="D4" s="106" t="s">
        <v>233</v>
      </c>
      <c r="E4" s="106"/>
      <c r="F4" s="106"/>
      <c r="G4" s="106"/>
      <c r="H4" s="583" t="s">
        <v>307</v>
      </c>
      <c r="I4" s="583"/>
      <c r="J4" s="583" t="s">
        <v>308</v>
      </c>
      <c r="K4" s="583"/>
      <c r="L4" s="583" t="s">
        <v>307</v>
      </c>
      <c r="M4" s="583"/>
      <c r="N4" s="583" t="s">
        <v>308</v>
      </c>
      <c r="O4" s="583"/>
      <c r="P4" s="583" t="s">
        <v>307</v>
      </c>
      <c r="Q4" s="583"/>
      <c r="R4" s="583" t="s">
        <v>308</v>
      </c>
      <c r="S4" s="583"/>
      <c r="T4" s="583" t="s">
        <v>307</v>
      </c>
      <c r="U4" s="583"/>
      <c r="V4" s="583" t="s">
        <v>308</v>
      </c>
      <c r="W4" s="583"/>
      <c r="X4" s="583" t="s">
        <v>307</v>
      </c>
      <c r="Y4" s="583"/>
      <c r="Z4" s="583" t="s">
        <v>308</v>
      </c>
      <c r="AA4" s="583"/>
      <c r="AB4" s="583" t="s">
        <v>307</v>
      </c>
      <c r="AC4" s="583"/>
      <c r="AD4" s="583" t="s">
        <v>308</v>
      </c>
      <c r="AE4" s="583"/>
      <c r="AF4" s="583" t="s">
        <v>307</v>
      </c>
      <c r="AG4" s="583"/>
      <c r="AH4" s="583" t="s">
        <v>308</v>
      </c>
      <c r="AI4" s="583"/>
      <c r="AJ4" s="583" t="s">
        <v>307</v>
      </c>
      <c r="AK4" s="583"/>
      <c r="AL4" s="583" t="s">
        <v>308</v>
      </c>
      <c r="AM4" s="583"/>
      <c r="AP4"/>
    </row>
    <row r="5" spans="1:42" ht="19.5" customHeight="1">
      <c r="A5" s="587"/>
      <c r="B5" s="107"/>
      <c r="C5" s="108"/>
      <c r="D5" s="108"/>
      <c r="E5" s="108"/>
      <c r="F5" s="108"/>
      <c r="G5" s="108"/>
      <c r="H5" s="96" t="s">
        <v>309</v>
      </c>
      <c r="I5" s="96" t="s">
        <v>310</v>
      </c>
      <c r="J5" s="96" t="s">
        <v>309</v>
      </c>
      <c r="K5" s="96" t="s">
        <v>310</v>
      </c>
      <c r="L5" s="96" t="s">
        <v>309</v>
      </c>
      <c r="M5" s="96" t="s">
        <v>310</v>
      </c>
      <c r="N5" s="96" t="s">
        <v>309</v>
      </c>
      <c r="O5" s="96" t="s">
        <v>310</v>
      </c>
      <c r="P5" s="96" t="s">
        <v>309</v>
      </c>
      <c r="Q5" s="96" t="s">
        <v>310</v>
      </c>
      <c r="R5" s="96" t="s">
        <v>309</v>
      </c>
      <c r="S5" s="96" t="s">
        <v>310</v>
      </c>
      <c r="T5" s="96" t="s">
        <v>309</v>
      </c>
      <c r="U5" s="96" t="s">
        <v>310</v>
      </c>
      <c r="V5" s="96" t="s">
        <v>309</v>
      </c>
      <c r="W5" s="96" t="s">
        <v>310</v>
      </c>
      <c r="X5" s="96" t="s">
        <v>309</v>
      </c>
      <c r="Y5" s="96" t="s">
        <v>310</v>
      </c>
      <c r="Z5" s="96" t="s">
        <v>309</v>
      </c>
      <c r="AA5" s="96" t="s">
        <v>310</v>
      </c>
      <c r="AB5" s="96" t="s">
        <v>309</v>
      </c>
      <c r="AC5" s="96" t="s">
        <v>310</v>
      </c>
      <c r="AD5" s="96" t="s">
        <v>309</v>
      </c>
      <c r="AE5" s="96" t="s">
        <v>310</v>
      </c>
      <c r="AF5" s="96" t="s">
        <v>309</v>
      </c>
      <c r="AG5" s="96" t="s">
        <v>310</v>
      </c>
      <c r="AH5" s="96" t="s">
        <v>309</v>
      </c>
      <c r="AI5" s="96" t="s">
        <v>310</v>
      </c>
      <c r="AJ5" s="96" t="s">
        <v>309</v>
      </c>
      <c r="AK5" s="96" t="s">
        <v>310</v>
      </c>
      <c r="AL5" s="96" t="s">
        <v>309</v>
      </c>
      <c r="AM5" s="96" t="s">
        <v>310</v>
      </c>
      <c r="AP5"/>
    </row>
    <row r="6" spans="1:42" ht="19.5" customHeight="1">
      <c r="A6" s="85">
        <v>1</v>
      </c>
      <c r="B6" s="92" t="s">
        <v>311</v>
      </c>
      <c r="H6" s="249">
        <v>0</v>
      </c>
      <c r="I6" s="250">
        <v>0</v>
      </c>
      <c r="J6" s="249">
        <v>0</v>
      </c>
      <c r="K6" s="250">
        <v>0</v>
      </c>
      <c r="L6" s="249">
        <v>0</v>
      </c>
      <c r="M6" s="160">
        <v>0</v>
      </c>
      <c r="N6" s="249">
        <v>0</v>
      </c>
      <c r="O6" s="250">
        <v>0</v>
      </c>
      <c r="P6" s="249"/>
      <c r="Q6" s="250"/>
      <c r="R6" s="160"/>
      <c r="S6" s="160"/>
      <c r="T6" s="244"/>
      <c r="U6" s="248"/>
      <c r="V6" s="246"/>
      <c r="W6" s="246"/>
      <c r="X6" s="160">
        <v>0</v>
      </c>
      <c r="Y6" s="160">
        <v>0</v>
      </c>
      <c r="Z6" s="160">
        <v>0</v>
      </c>
      <c r="AA6" s="160">
        <v>0</v>
      </c>
      <c r="AB6" s="160"/>
      <c r="AC6" s="160"/>
      <c r="AD6" s="249"/>
      <c r="AE6" s="250"/>
      <c r="AF6" s="249"/>
      <c r="AG6" s="250"/>
      <c r="AH6" s="160"/>
      <c r="AI6" s="160"/>
      <c r="AJ6" s="244"/>
      <c r="AK6" s="248"/>
      <c r="AL6" s="246"/>
      <c r="AM6" s="246"/>
      <c r="AP6"/>
    </row>
    <row r="7" spans="1:42" ht="19.5" customHeight="1">
      <c r="A7" s="85">
        <v>2</v>
      </c>
      <c r="B7" s="88" t="s">
        <v>312</v>
      </c>
      <c r="C7" s="89"/>
      <c r="D7" s="89"/>
      <c r="E7" s="89"/>
      <c r="F7" s="89"/>
      <c r="G7" s="89"/>
      <c r="H7" s="478">
        <v>0</v>
      </c>
      <c r="I7" s="479">
        <v>0</v>
      </c>
      <c r="J7" s="251">
        <v>4</v>
      </c>
      <c r="K7" s="252">
        <v>1</v>
      </c>
      <c r="L7" s="478">
        <v>0</v>
      </c>
      <c r="M7" s="453">
        <v>6</v>
      </c>
      <c r="N7" s="251">
        <v>0</v>
      </c>
      <c r="O7" s="252">
        <v>1</v>
      </c>
      <c r="P7" s="478">
        <v>1</v>
      </c>
      <c r="Q7" s="479">
        <v>1</v>
      </c>
      <c r="R7" s="160"/>
      <c r="S7" s="160"/>
      <c r="T7" s="163">
        <v>1</v>
      </c>
      <c r="U7" s="247">
        <v>7</v>
      </c>
      <c r="V7" s="246"/>
      <c r="W7" s="246"/>
      <c r="X7" s="160">
        <v>3</v>
      </c>
      <c r="Y7" s="160">
        <v>1</v>
      </c>
      <c r="Z7" s="160">
        <v>1</v>
      </c>
      <c r="AA7" s="160">
        <v>1</v>
      </c>
      <c r="AB7" s="160"/>
      <c r="AC7" s="160"/>
      <c r="AD7" s="251"/>
      <c r="AE7" s="252"/>
      <c r="AF7" s="251"/>
      <c r="AG7" s="252"/>
      <c r="AH7" s="160"/>
      <c r="AI7" s="160"/>
      <c r="AJ7" s="163"/>
      <c r="AK7" s="247"/>
      <c r="AL7" s="246"/>
      <c r="AM7" s="246"/>
      <c r="AP7"/>
    </row>
    <row r="8" spans="1:42" ht="19.5" customHeight="1">
      <c r="A8" s="85">
        <v>3</v>
      </c>
      <c r="B8" s="88" t="s">
        <v>313</v>
      </c>
      <c r="C8" s="89"/>
      <c r="D8" s="89"/>
      <c r="E8" s="89"/>
      <c r="F8" s="89"/>
      <c r="G8" s="89"/>
      <c r="H8" s="251">
        <v>0</v>
      </c>
      <c r="I8" s="252">
        <v>0</v>
      </c>
      <c r="J8" s="251">
        <v>0</v>
      </c>
      <c r="K8" s="252">
        <v>0</v>
      </c>
      <c r="L8" s="251">
        <v>0</v>
      </c>
      <c r="M8" s="160">
        <v>0</v>
      </c>
      <c r="N8" s="251">
        <v>0</v>
      </c>
      <c r="O8" s="252">
        <v>0</v>
      </c>
      <c r="P8" s="251"/>
      <c r="Q8" s="252"/>
      <c r="R8" s="160"/>
      <c r="S8" s="160"/>
      <c r="T8" s="163"/>
      <c r="U8" s="247"/>
      <c r="V8" s="246"/>
      <c r="W8" s="246"/>
      <c r="X8" s="160"/>
      <c r="Y8" s="160"/>
      <c r="Z8" s="160"/>
      <c r="AA8" s="160"/>
      <c r="AB8" s="160"/>
      <c r="AC8" s="160"/>
      <c r="AD8" s="251"/>
      <c r="AE8" s="252"/>
      <c r="AF8" s="160"/>
      <c r="AG8" s="160"/>
      <c r="AH8" s="160"/>
      <c r="AI8" s="160"/>
      <c r="AJ8" s="163"/>
      <c r="AK8" s="247"/>
      <c r="AL8" s="246"/>
      <c r="AM8" s="246"/>
      <c r="AP8"/>
    </row>
    <row r="9" spans="1:42" ht="19.5" customHeight="1">
      <c r="A9" s="85">
        <v>4</v>
      </c>
      <c r="B9" s="90" t="s">
        <v>314</v>
      </c>
      <c r="C9" s="91"/>
      <c r="D9" s="91"/>
      <c r="E9" s="91"/>
      <c r="F9" s="91"/>
      <c r="G9" s="91"/>
      <c r="H9" s="253">
        <v>0</v>
      </c>
      <c r="I9" s="160">
        <v>0</v>
      </c>
      <c r="J9" s="253">
        <v>0</v>
      </c>
      <c r="K9" s="160">
        <v>0</v>
      </c>
      <c r="L9" s="253">
        <v>0</v>
      </c>
      <c r="M9" s="160">
        <v>0</v>
      </c>
      <c r="N9" s="253">
        <v>0</v>
      </c>
      <c r="O9" s="160">
        <v>0</v>
      </c>
      <c r="P9" s="253"/>
      <c r="Q9" s="160"/>
      <c r="R9" s="160"/>
      <c r="S9" s="160"/>
      <c r="T9" s="245"/>
      <c r="U9" s="246"/>
      <c r="V9" s="246"/>
      <c r="W9" s="246"/>
      <c r="X9" s="160"/>
      <c r="Y9" s="160"/>
      <c r="Z9" s="160"/>
      <c r="AA9" s="160"/>
      <c r="AB9" s="160"/>
      <c r="AC9" s="160"/>
      <c r="AD9" s="253"/>
      <c r="AE9" s="160"/>
      <c r="AF9" s="160"/>
      <c r="AG9" s="160"/>
      <c r="AH9" s="160"/>
      <c r="AI9" s="160"/>
      <c r="AJ9" s="245"/>
      <c r="AK9" s="246"/>
      <c r="AL9" s="246"/>
      <c r="AM9" s="246"/>
      <c r="AP9"/>
    </row>
    <row r="10" spans="1:42" ht="19.5" customHeight="1">
      <c r="A10" s="85">
        <v>5</v>
      </c>
      <c r="B10" s="92" t="s">
        <v>315</v>
      </c>
      <c r="H10" s="249">
        <v>0</v>
      </c>
      <c r="I10" s="250">
        <v>0</v>
      </c>
      <c r="J10" s="249">
        <v>0</v>
      </c>
      <c r="K10" s="250">
        <v>0</v>
      </c>
      <c r="L10" s="249">
        <v>0</v>
      </c>
      <c r="M10" s="160">
        <v>0</v>
      </c>
      <c r="N10" s="249">
        <v>0</v>
      </c>
      <c r="O10" s="250">
        <v>0</v>
      </c>
      <c r="P10" s="249">
        <v>0</v>
      </c>
      <c r="Q10" s="250">
        <v>0</v>
      </c>
      <c r="R10" s="160"/>
      <c r="S10" s="160"/>
      <c r="T10" s="244"/>
      <c r="U10" s="248"/>
      <c r="V10" s="246"/>
      <c r="W10" s="246"/>
      <c r="X10" s="160"/>
      <c r="Y10" s="160"/>
      <c r="Z10" s="160"/>
      <c r="AA10" s="160"/>
      <c r="AB10" s="160"/>
      <c r="AC10" s="160"/>
      <c r="AD10" s="249"/>
      <c r="AE10" s="250"/>
      <c r="AF10" s="160"/>
      <c r="AG10" s="160"/>
      <c r="AH10" s="160"/>
      <c r="AI10" s="160"/>
      <c r="AJ10" s="244"/>
      <c r="AK10" s="248"/>
      <c r="AL10" s="246"/>
      <c r="AM10" s="246"/>
      <c r="AP10"/>
    </row>
    <row r="11" spans="1:42" ht="19.5" customHeight="1">
      <c r="A11" s="85">
        <v>6</v>
      </c>
      <c r="B11" s="88" t="s">
        <v>316</v>
      </c>
      <c r="C11" s="89"/>
      <c r="D11" s="89"/>
      <c r="E11" s="89"/>
      <c r="F11" s="89"/>
      <c r="G11" s="89"/>
      <c r="H11" s="251">
        <v>0</v>
      </c>
      <c r="I11" s="252">
        <v>0</v>
      </c>
      <c r="J11" s="251">
        <v>0</v>
      </c>
      <c r="K11" s="252">
        <v>0</v>
      </c>
      <c r="L11" s="251">
        <v>0</v>
      </c>
      <c r="M11" s="160">
        <v>0</v>
      </c>
      <c r="N11" s="251">
        <v>0</v>
      </c>
      <c r="O11" s="252">
        <v>0</v>
      </c>
      <c r="P11" s="251"/>
      <c r="Q11" s="252"/>
      <c r="R11" s="160"/>
      <c r="S11" s="160"/>
      <c r="T11" s="163"/>
      <c r="U11" s="247"/>
      <c r="V11" s="246"/>
      <c r="W11" s="246"/>
      <c r="X11" s="160"/>
      <c r="Y11" s="160"/>
      <c r="Z11" s="160"/>
      <c r="AA11" s="160"/>
      <c r="AB11" s="160"/>
      <c r="AC11" s="160"/>
      <c r="AD11" s="251"/>
      <c r="AE11" s="252"/>
      <c r="AF11" s="160"/>
      <c r="AG11" s="160"/>
      <c r="AH11" s="160"/>
      <c r="AI11" s="160"/>
      <c r="AJ11" s="163"/>
      <c r="AK11" s="247"/>
      <c r="AL11" s="246"/>
      <c r="AM11" s="246"/>
      <c r="AP11"/>
    </row>
    <row r="12" spans="1:42" ht="19.5" customHeight="1">
      <c r="A12" s="85">
        <v>7</v>
      </c>
      <c r="B12" s="88" t="s">
        <v>317</v>
      </c>
      <c r="C12" s="89"/>
      <c r="D12" s="89"/>
      <c r="E12" s="89"/>
      <c r="F12" s="89"/>
      <c r="G12" s="91"/>
      <c r="H12" s="253">
        <v>0</v>
      </c>
      <c r="I12" s="160">
        <v>0</v>
      </c>
      <c r="J12" s="253">
        <v>0</v>
      </c>
      <c r="K12" s="160">
        <v>0</v>
      </c>
      <c r="L12" s="253">
        <v>0</v>
      </c>
      <c r="M12" s="160">
        <v>0</v>
      </c>
      <c r="N12" s="253">
        <v>0</v>
      </c>
      <c r="O12" s="160">
        <v>0</v>
      </c>
      <c r="P12" s="253"/>
      <c r="Q12" s="160"/>
      <c r="R12" s="160"/>
      <c r="S12" s="160"/>
      <c r="T12" s="245"/>
      <c r="U12" s="246"/>
      <c r="V12" s="246"/>
      <c r="W12" s="246"/>
      <c r="X12" s="160"/>
      <c r="Y12" s="160"/>
      <c r="Z12" s="160"/>
      <c r="AA12" s="160"/>
      <c r="AB12" s="160"/>
      <c r="AC12" s="160"/>
      <c r="AD12" s="253"/>
      <c r="AE12" s="160"/>
      <c r="AF12" s="160"/>
      <c r="AG12" s="160"/>
      <c r="AH12" s="160"/>
      <c r="AI12" s="160"/>
      <c r="AJ12" s="245"/>
      <c r="AK12" s="246"/>
      <c r="AL12" s="246"/>
      <c r="AM12" s="246"/>
      <c r="AP12"/>
    </row>
    <row r="13" spans="1:42" ht="19.5" customHeight="1">
      <c r="A13" s="85">
        <v>8</v>
      </c>
      <c r="B13" s="88" t="s">
        <v>318</v>
      </c>
      <c r="C13" s="89"/>
      <c r="D13" s="89"/>
      <c r="E13" s="89"/>
      <c r="F13" s="89"/>
      <c r="G13" s="91"/>
      <c r="H13" s="253">
        <v>0</v>
      </c>
      <c r="I13" s="160">
        <v>0</v>
      </c>
      <c r="J13" s="253">
        <v>0</v>
      </c>
      <c r="K13" s="160">
        <v>0</v>
      </c>
      <c r="L13" s="253">
        <v>0</v>
      </c>
      <c r="M13" s="160">
        <v>0</v>
      </c>
      <c r="N13" s="253">
        <v>0</v>
      </c>
      <c r="O13" s="160">
        <v>0</v>
      </c>
      <c r="P13" s="253"/>
      <c r="Q13" s="160"/>
      <c r="R13" s="160"/>
      <c r="S13" s="160"/>
      <c r="T13" s="245"/>
      <c r="U13" s="246"/>
      <c r="V13" s="246"/>
      <c r="W13" s="246"/>
      <c r="X13" s="160"/>
      <c r="Y13" s="160"/>
      <c r="Z13" s="160"/>
      <c r="AA13" s="160"/>
      <c r="AB13" s="160"/>
      <c r="AC13" s="160"/>
      <c r="AD13" s="253"/>
      <c r="AE13" s="160"/>
      <c r="AF13" s="160"/>
      <c r="AG13" s="160"/>
      <c r="AH13" s="160"/>
      <c r="AI13" s="160"/>
      <c r="AJ13" s="245"/>
      <c r="AK13" s="246"/>
      <c r="AL13" s="246"/>
      <c r="AM13" s="246"/>
      <c r="AP13"/>
    </row>
    <row r="14" spans="1:42" ht="19.5" customHeight="1">
      <c r="A14" s="85">
        <v>9</v>
      </c>
      <c r="B14" s="88" t="s">
        <v>319</v>
      </c>
      <c r="C14" s="89"/>
      <c r="D14" s="89"/>
      <c r="E14" s="89"/>
      <c r="F14" s="89"/>
      <c r="H14" s="253">
        <v>0</v>
      </c>
      <c r="I14" s="160">
        <v>0</v>
      </c>
      <c r="J14" s="253">
        <v>0</v>
      </c>
      <c r="K14" s="160">
        <v>0</v>
      </c>
      <c r="L14" s="253">
        <v>0</v>
      </c>
      <c r="M14" s="160">
        <v>0</v>
      </c>
      <c r="N14" s="253">
        <v>0</v>
      </c>
      <c r="O14" s="160">
        <v>0</v>
      </c>
      <c r="P14" s="253"/>
      <c r="Q14" s="160"/>
      <c r="R14" s="160"/>
      <c r="S14" s="160"/>
      <c r="T14" s="245"/>
      <c r="U14" s="246"/>
      <c r="V14" s="246"/>
      <c r="W14" s="246"/>
      <c r="X14" s="160"/>
      <c r="Y14" s="160"/>
      <c r="Z14" s="160"/>
      <c r="AA14" s="160"/>
      <c r="AB14" s="160"/>
      <c r="AC14" s="160"/>
      <c r="AD14" s="253"/>
      <c r="AE14" s="160"/>
      <c r="AF14" s="160"/>
      <c r="AG14" s="160"/>
      <c r="AH14" s="160"/>
      <c r="AI14" s="160"/>
      <c r="AJ14" s="245"/>
      <c r="AK14" s="246"/>
      <c r="AL14" s="246"/>
      <c r="AM14" s="246"/>
      <c r="AP14"/>
    </row>
    <row r="15" spans="1:42" ht="19.5" customHeight="1">
      <c r="A15" s="85">
        <v>10</v>
      </c>
      <c r="B15" s="88" t="s">
        <v>320</v>
      </c>
      <c r="C15" s="89"/>
      <c r="D15" s="89"/>
      <c r="E15" s="89"/>
      <c r="F15" s="89"/>
      <c r="G15" s="89"/>
      <c r="H15" s="251">
        <v>0</v>
      </c>
      <c r="I15" s="252">
        <v>0</v>
      </c>
      <c r="J15" s="481">
        <v>4</v>
      </c>
      <c r="K15" s="482">
        <v>1</v>
      </c>
      <c r="L15" s="251">
        <v>0</v>
      </c>
      <c r="M15" s="160">
        <v>6</v>
      </c>
      <c r="N15" s="481">
        <v>0</v>
      </c>
      <c r="O15" s="483">
        <v>1</v>
      </c>
      <c r="P15" s="253">
        <v>1</v>
      </c>
      <c r="Q15" s="253">
        <v>1</v>
      </c>
      <c r="R15" s="160"/>
      <c r="S15" s="253"/>
      <c r="T15" s="246">
        <v>1</v>
      </c>
      <c r="U15" s="246">
        <v>7</v>
      </c>
      <c r="V15" s="246">
        <v>4</v>
      </c>
      <c r="W15" s="246">
        <v>2</v>
      </c>
      <c r="X15" s="160">
        <v>3</v>
      </c>
      <c r="Y15" s="160">
        <v>1</v>
      </c>
      <c r="Z15" s="160">
        <v>1</v>
      </c>
      <c r="AA15" s="160">
        <v>1</v>
      </c>
      <c r="AB15" s="160"/>
      <c r="AC15" s="160"/>
      <c r="AD15" s="251"/>
      <c r="AE15" s="252"/>
      <c r="AF15" s="253"/>
      <c r="AG15" s="253"/>
      <c r="AH15" s="160"/>
      <c r="AI15" s="253"/>
      <c r="AJ15" s="163"/>
      <c r="AK15" s="247"/>
      <c r="AL15" s="246"/>
      <c r="AM15" s="246"/>
      <c r="AP15"/>
    </row>
    <row r="16" spans="1:42" ht="19.5" customHeight="1">
      <c r="A16" s="85">
        <v>11</v>
      </c>
      <c r="B16" s="90" t="s">
        <v>321</v>
      </c>
      <c r="C16" s="91"/>
      <c r="D16" s="91"/>
      <c r="E16" s="91"/>
      <c r="F16" s="91"/>
      <c r="G16" s="91"/>
      <c r="H16" s="253">
        <v>0</v>
      </c>
      <c r="I16" s="160">
        <v>0</v>
      </c>
      <c r="J16" s="253">
        <v>0</v>
      </c>
      <c r="K16" s="253">
        <v>0</v>
      </c>
      <c r="L16" s="253">
        <v>0</v>
      </c>
      <c r="M16" s="253">
        <v>0</v>
      </c>
      <c r="N16" s="253">
        <v>0</v>
      </c>
      <c r="O16" s="249">
        <v>0</v>
      </c>
      <c r="P16" s="249"/>
      <c r="Q16" s="249"/>
      <c r="R16" s="249"/>
      <c r="S16" s="249"/>
      <c r="T16" s="246"/>
      <c r="U16" s="246"/>
      <c r="V16" s="244"/>
      <c r="W16" s="246"/>
      <c r="X16" s="249"/>
      <c r="Y16" s="253"/>
      <c r="Z16" s="249"/>
      <c r="AA16" s="253"/>
      <c r="AB16" s="160"/>
      <c r="AC16" s="253"/>
      <c r="AD16" s="253"/>
      <c r="AE16" s="160"/>
      <c r="AF16" s="249"/>
      <c r="AG16" s="249"/>
      <c r="AH16" s="249"/>
      <c r="AI16" s="249"/>
      <c r="AJ16" s="246"/>
      <c r="AK16" s="246"/>
      <c r="AL16" s="244"/>
      <c r="AM16" s="246"/>
      <c r="AP16"/>
    </row>
    <row r="17" spans="1:42" ht="19.5" customHeight="1">
      <c r="A17" s="85">
        <v>12</v>
      </c>
      <c r="B17" s="92" t="s">
        <v>322</v>
      </c>
      <c r="H17" s="249">
        <v>0</v>
      </c>
      <c r="I17" s="250">
        <v>0</v>
      </c>
      <c r="J17" s="249">
        <v>0</v>
      </c>
      <c r="K17" s="249">
        <v>0</v>
      </c>
      <c r="L17" s="249">
        <v>0</v>
      </c>
      <c r="M17" s="249">
        <v>6</v>
      </c>
      <c r="N17" s="249">
        <v>0</v>
      </c>
      <c r="O17" s="253">
        <v>0</v>
      </c>
      <c r="P17" s="253">
        <v>1</v>
      </c>
      <c r="Q17" s="253">
        <v>1</v>
      </c>
      <c r="R17" s="253"/>
      <c r="S17" s="253"/>
      <c r="T17" s="246">
        <v>1</v>
      </c>
      <c r="U17" s="246">
        <v>7</v>
      </c>
      <c r="V17" s="245"/>
      <c r="W17" s="246"/>
      <c r="X17" s="160">
        <v>3</v>
      </c>
      <c r="Y17" s="160">
        <v>1</v>
      </c>
      <c r="Z17" s="253"/>
      <c r="AA17" s="249"/>
      <c r="AB17" s="160"/>
      <c r="AC17" s="249"/>
      <c r="AD17" s="249"/>
      <c r="AE17" s="253"/>
      <c r="AF17" s="253"/>
      <c r="AG17" s="253"/>
      <c r="AH17" s="253"/>
      <c r="AI17" s="253"/>
      <c r="AJ17" s="246"/>
      <c r="AK17" s="246"/>
      <c r="AL17" s="245"/>
      <c r="AM17" s="246"/>
      <c r="AP17"/>
    </row>
    <row r="18" spans="1:42" ht="19.5" customHeight="1">
      <c r="A18" s="85">
        <v>13</v>
      </c>
      <c r="B18" s="90" t="s">
        <v>323</v>
      </c>
      <c r="C18" s="91"/>
      <c r="D18" s="91"/>
      <c r="E18" s="91"/>
      <c r="F18" s="91"/>
      <c r="G18" s="91"/>
      <c r="H18" s="253">
        <v>0</v>
      </c>
      <c r="I18" s="160">
        <v>0</v>
      </c>
      <c r="J18" s="253">
        <v>0</v>
      </c>
      <c r="K18" s="253">
        <v>0</v>
      </c>
      <c r="L18" s="253">
        <v>0</v>
      </c>
      <c r="M18" s="253">
        <v>0</v>
      </c>
      <c r="N18" s="253">
        <v>0</v>
      </c>
      <c r="O18" s="249">
        <v>0</v>
      </c>
      <c r="P18" s="249"/>
      <c r="Q18" s="249"/>
      <c r="R18" s="249"/>
      <c r="S18" s="249"/>
      <c r="T18" s="246"/>
      <c r="U18" s="246"/>
      <c r="V18" s="244"/>
      <c r="W18" s="246"/>
      <c r="X18" s="249"/>
      <c r="Y18" s="253"/>
      <c r="Z18" s="249"/>
      <c r="AA18" s="253"/>
      <c r="AB18" s="253"/>
      <c r="AC18" s="253"/>
      <c r="AD18" s="253"/>
      <c r="AE18" s="253"/>
      <c r="AF18" s="253"/>
      <c r="AG18" s="253"/>
      <c r="AH18" s="253"/>
      <c r="AI18" s="253"/>
      <c r="AJ18" s="246"/>
      <c r="AK18" s="246"/>
      <c r="AL18" s="244"/>
      <c r="AM18" s="246"/>
      <c r="AP18"/>
    </row>
    <row r="19" spans="1:42" ht="19.5" customHeight="1">
      <c r="A19" s="85">
        <v>14</v>
      </c>
      <c r="B19" s="92" t="s">
        <v>324</v>
      </c>
      <c r="H19" s="249">
        <v>0</v>
      </c>
      <c r="I19" s="250">
        <v>0</v>
      </c>
      <c r="J19" s="249">
        <v>0</v>
      </c>
      <c r="K19" s="249">
        <v>0</v>
      </c>
      <c r="L19" s="249">
        <v>0</v>
      </c>
      <c r="M19" s="249">
        <v>0</v>
      </c>
      <c r="N19" s="249">
        <v>0</v>
      </c>
      <c r="O19" s="253">
        <v>0</v>
      </c>
      <c r="P19" s="253"/>
      <c r="Q19" s="253"/>
      <c r="R19" s="253"/>
      <c r="S19" s="253"/>
      <c r="T19" s="245"/>
      <c r="U19" s="245"/>
      <c r="V19" s="245"/>
      <c r="W19" s="246"/>
      <c r="X19" s="253"/>
      <c r="Y19" s="249"/>
      <c r="Z19" s="253"/>
      <c r="AA19" s="249"/>
      <c r="AB19" s="249"/>
      <c r="AC19" s="249"/>
      <c r="AD19" s="249"/>
      <c r="AE19" s="249"/>
      <c r="AF19" s="249"/>
      <c r="AG19" s="249"/>
      <c r="AH19" s="249"/>
      <c r="AI19" s="249"/>
      <c r="AJ19" s="245"/>
      <c r="AK19" s="245"/>
      <c r="AL19" s="245"/>
      <c r="AM19" s="246"/>
      <c r="AP19"/>
    </row>
    <row r="20" spans="1:42" ht="19.5" customHeight="1">
      <c r="A20" s="85">
        <v>15</v>
      </c>
      <c r="B20" s="88" t="s">
        <v>318</v>
      </c>
      <c r="C20" s="89"/>
      <c r="D20" s="89"/>
      <c r="E20" s="89"/>
      <c r="F20" s="89"/>
      <c r="G20" s="89"/>
      <c r="H20" s="253">
        <v>0</v>
      </c>
      <c r="I20" s="160">
        <v>0</v>
      </c>
      <c r="J20" s="253">
        <v>0</v>
      </c>
      <c r="K20" s="253">
        <v>0</v>
      </c>
      <c r="L20" s="253">
        <v>0</v>
      </c>
      <c r="M20" s="253">
        <v>0</v>
      </c>
      <c r="N20" s="253">
        <v>0</v>
      </c>
      <c r="O20" s="249">
        <v>0</v>
      </c>
      <c r="P20" s="249"/>
      <c r="Q20" s="249"/>
      <c r="R20" s="249"/>
      <c r="S20" s="249"/>
      <c r="T20" s="244"/>
      <c r="U20" s="244"/>
      <c r="V20" s="244"/>
      <c r="W20" s="246"/>
      <c r="X20" s="249"/>
      <c r="Y20" s="253"/>
      <c r="Z20" s="249"/>
      <c r="AA20" s="253"/>
      <c r="AB20" s="253"/>
      <c r="AC20" s="253"/>
      <c r="AD20" s="253"/>
      <c r="AE20" s="253"/>
      <c r="AF20" s="253"/>
      <c r="AG20" s="253"/>
      <c r="AH20" s="253"/>
      <c r="AI20" s="253"/>
      <c r="AJ20" s="244"/>
      <c r="AK20" s="244"/>
      <c r="AL20" s="244"/>
      <c r="AM20" s="246"/>
      <c r="AP20"/>
    </row>
    <row r="21" spans="1:42" ht="19.5" customHeight="1">
      <c r="A21" s="85">
        <v>16</v>
      </c>
      <c r="B21" s="88" t="s">
        <v>319</v>
      </c>
      <c r="C21" s="89"/>
      <c r="D21" s="89"/>
      <c r="E21" s="89"/>
      <c r="F21" s="89"/>
      <c r="H21" s="249">
        <v>0</v>
      </c>
      <c r="I21" s="250">
        <v>0</v>
      </c>
      <c r="J21" s="249">
        <v>0</v>
      </c>
      <c r="K21" s="249">
        <v>0</v>
      </c>
      <c r="L21" s="249">
        <v>0</v>
      </c>
      <c r="M21" s="249">
        <v>0</v>
      </c>
      <c r="N21" s="249">
        <v>0</v>
      </c>
      <c r="O21" s="160">
        <v>0</v>
      </c>
      <c r="P21" s="160"/>
      <c r="Q21" s="160"/>
      <c r="R21" s="160"/>
      <c r="S21" s="160"/>
      <c r="T21" s="246"/>
      <c r="U21" s="246"/>
      <c r="V21" s="246"/>
      <c r="W21" s="246"/>
      <c r="X21" s="160"/>
      <c r="Y21" s="249"/>
      <c r="Z21" s="160"/>
      <c r="AA21" s="249"/>
      <c r="AB21" s="249"/>
      <c r="AC21" s="249"/>
      <c r="AD21" s="249"/>
      <c r="AE21" s="249"/>
      <c r="AF21" s="249"/>
      <c r="AG21" s="249"/>
      <c r="AH21" s="249"/>
      <c r="AI21" s="249"/>
      <c r="AJ21" s="246"/>
      <c r="AK21" s="246"/>
      <c r="AL21" s="246"/>
      <c r="AM21" s="246"/>
      <c r="AP21"/>
    </row>
    <row r="22" spans="1:42" ht="19.5" customHeight="1">
      <c r="A22" s="160">
        <v>17</v>
      </c>
      <c r="B22" s="161" t="s">
        <v>325</v>
      </c>
      <c r="C22" s="162"/>
      <c r="D22" s="162"/>
      <c r="E22" s="162"/>
      <c r="F22" s="162"/>
      <c r="G22" s="86"/>
      <c r="H22" s="160">
        <v>0</v>
      </c>
      <c r="I22" s="160">
        <v>0</v>
      </c>
      <c r="J22" s="484">
        <v>1</v>
      </c>
      <c r="K22" s="484">
        <v>0</v>
      </c>
      <c r="L22" s="160">
        <v>0</v>
      </c>
      <c r="M22" s="160">
        <v>3</v>
      </c>
      <c r="N22" s="484">
        <v>0</v>
      </c>
      <c r="O22" s="484">
        <v>0</v>
      </c>
      <c r="P22" s="160"/>
      <c r="Q22" s="160">
        <v>1</v>
      </c>
      <c r="R22" s="160"/>
      <c r="S22" s="160"/>
      <c r="T22" s="246">
        <v>0</v>
      </c>
      <c r="U22" s="246">
        <v>4</v>
      </c>
      <c r="V22" s="246"/>
      <c r="W22" s="246"/>
      <c r="X22" s="160"/>
      <c r="Y22" s="160"/>
      <c r="Z22" s="160"/>
      <c r="AA22" s="160">
        <v>1</v>
      </c>
      <c r="AB22" s="160"/>
      <c r="AC22" s="160"/>
      <c r="AD22" s="160"/>
      <c r="AE22" s="160"/>
      <c r="AF22" s="160"/>
      <c r="AG22" s="160"/>
      <c r="AH22" s="160"/>
      <c r="AI22" s="160"/>
      <c r="AJ22" s="246"/>
      <c r="AK22" s="246"/>
      <c r="AL22" s="246"/>
      <c r="AM22" s="246"/>
      <c r="AP22"/>
    </row>
    <row r="23" spans="1:42" ht="19.5" customHeight="1">
      <c r="A23" s="85">
        <v>18</v>
      </c>
      <c r="B23" s="588" t="s">
        <v>434</v>
      </c>
      <c r="C23" s="588"/>
      <c r="D23" s="588"/>
      <c r="E23" s="588"/>
      <c r="F23" s="588"/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/>
      <c r="Q23" s="160"/>
      <c r="R23" s="160"/>
      <c r="S23" s="160"/>
      <c r="T23" s="246"/>
      <c r="U23" s="246"/>
      <c r="V23" s="246"/>
      <c r="W23" s="246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85"/>
      <c r="AJ23" s="246"/>
      <c r="AK23" s="246"/>
      <c r="AL23" s="246"/>
      <c r="AM23" s="246"/>
      <c r="AP23"/>
    </row>
    <row r="24" spans="1:42" ht="19.5" customHeight="1">
      <c r="A24" s="85">
        <v>19</v>
      </c>
      <c r="B24" s="588" t="s">
        <v>435</v>
      </c>
      <c r="C24" s="588"/>
      <c r="D24" s="588"/>
      <c r="E24" s="588"/>
      <c r="F24" s="588"/>
      <c r="H24" s="480">
        <v>0</v>
      </c>
      <c r="I24" s="453">
        <v>0</v>
      </c>
      <c r="J24" s="253">
        <v>4</v>
      </c>
      <c r="K24" s="160">
        <v>1</v>
      </c>
      <c r="L24" s="480">
        <v>0</v>
      </c>
      <c r="M24" s="453">
        <v>6</v>
      </c>
      <c r="N24" s="253">
        <v>0</v>
      </c>
      <c r="O24" s="160">
        <v>1</v>
      </c>
      <c r="P24" s="480">
        <v>1</v>
      </c>
      <c r="Q24" s="453">
        <v>1</v>
      </c>
      <c r="R24" s="160"/>
      <c r="S24" s="160"/>
      <c r="T24" s="245">
        <v>1</v>
      </c>
      <c r="U24" s="246">
        <v>7</v>
      </c>
      <c r="V24" s="246"/>
      <c r="W24" s="246"/>
      <c r="X24" s="160">
        <v>3</v>
      </c>
      <c r="Y24" s="160">
        <v>1</v>
      </c>
      <c r="Z24" s="160">
        <v>1</v>
      </c>
      <c r="AA24" s="160">
        <v>1</v>
      </c>
      <c r="AB24" s="160"/>
      <c r="AC24" s="160"/>
      <c r="AD24" s="160"/>
      <c r="AE24" s="160"/>
      <c r="AF24" s="160"/>
      <c r="AG24" s="160"/>
      <c r="AH24" s="160"/>
      <c r="AI24" s="85"/>
      <c r="AJ24" s="246"/>
      <c r="AK24" s="246"/>
      <c r="AL24" s="246"/>
      <c r="AM24" s="246"/>
      <c r="AP24"/>
    </row>
    <row r="25" spans="1:42" ht="19.5" customHeight="1">
      <c r="A25" s="584" t="s">
        <v>338</v>
      </c>
      <c r="B25" s="584"/>
      <c r="C25" s="584"/>
      <c r="D25" s="584"/>
      <c r="E25" s="584"/>
      <c r="F25" s="584"/>
      <c r="G25" s="584"/>
      <c r="H25" s="584"/>
      <c r="I25" s="584"/>
      <c r="J25" s="584"/>
      <c r="K25" s="584"/>
      <c r="L25" s="584"/>
      <c r="M25" s="584"/>
      <c r="N25" s="584"/>
      <c r="O25" s="584"/>
      <c r="P25" s="584"/>
      <c r="Q25" s="584"/>
      <c r="R25" s="584"/>
      <c r="S25" s="584"/>
      <c r="T25" s="584"/>
      <c r="U25" s="584"/>
      <c r="V25" s="584"/>
      <c r="W25" s="584"/>
      <c r="AP25"/>
    </row>
    <row r="26" ht="19.5" customHeight="1">
      <c r="AP26"/>
    </row>
    <row r="27" spans="1:42" ht="19.5" customHeight="1">
      <c r="A27" s="585"/>
      <c r="B27" s="103"/>
      <c r="C27" s="104"/>
      <c r="D27" s="104"/>
      <c r="E27" s="104"/>
      <c r="F27" s="104"/>
      <c r="G27" s="104"/>
      <c r="H27" s="583" t="s">
        <v>330</v>
      </c>
      <c r="I27" s="583"/>
      <c r="J27" s="583"/>
      <c r="K27" s="583"/>
      <c r="L27" s="583" t="s">
        <v>331</v>
      </c>
      <c r="M27" s="583"/>
      <c r="N27" s="583"/>
      <c r="O27" s="583"/>
      <c r="P27" s="583" t="s">
        <v>332</v>
      </c>
      <c r="Q27" s="583"/>
      <c r="R27" s="583"/>
      <c r="S27" s="583"/>
      <c r="T27" s="583" t="s">
        <v>333</v>
      </c>
      <c r="U27" s="583"/>
      <c r="V27" s="583"/>
      <c r="W27" s="583"/>
      <c r="X27" s="583" t="s">
        <v>334</v>
      </c>
      <c r="Y27" s="583"/>
      <c r="Z27" s="583"/>
      <c r="AA27" s="583"/>
      <c r="AB27" s="583" t="s">
        <v>335</v>
      </c>
      <c r="AC27" s="583"/>
      <c r="AD27" s="583"/>
      <c r="AE27" s="583"/>
      <c r="AF27" s="583" t="s">
        <v>336</v>
      </c>
      <c r="AG27" s="583"/>
      <c r="AH27" s="583"/>
      <c r="AI27" s="583"/>
      <c r="AJ27" s="583" t="s">
        <v>337</v>
      </c>
      <c r="AK27" s="583"/>
      <c r="AL27" s="583"/>
      <c r="AM27" s="583"/>
      <c r="AP27"/>
    </row>
    <row r="28" spans="1:42" ht="19.5" customHeight="1">
      <c r="A28" s="586"/>
      <c r="B28" s="105"/>
      <c r="C28" s="106"/>
      <c r="D28" s="106" t="s">
        <v>233</v>
      </c>
      <c r="E28" s="106"/>
      <c r="F28" s="106"/>
      <c r="G28" s="106"/>
      <c r="H28" s="583" t="s">
        <v>307</v>
      </c>
      <c r="I28" s="583"/>
      <c r="J28" s="583" t="s">
        <v>308</v>
      </c>
      <c r="K28" s="583"/>
      <c r="L28" s="583" t="s">
        <v>307</v>
      </c>
      <c r="M28" s="583"/>
      <c r="N28" s="583" t="s">
        <v>308</v>
      </c>
      <c r="O28" s="583"/>
      <c r="P28" s="583" t="s">
        <v>307</v>
      </c>
      <c r="Q28" s="583"/>
      <c r="R28" s="583" t="s">
        <v>308</v>
      </c>
      <c r="S28" s="583"/>
      <c r="T28" s="583" t="s">
        <v>307</v>
      </c>
      <c r="U28" s="583"/>
      <c r="V28" s="583" t="s">
        <v>308</v>
      </c>
      <c r="W28" s="583"/>
      <c r="X28" s="583" t="s">
        <v>307</v>
      </c>
      <c r="Y28" s="583"/>
      <c r="Z28" s="583" t="s">
        <v>308</v>
      </c>
      <c r="AA28" s="583"/>
      <c r="AB28" s="583" t="s">
        <v>307</v>
      </c>
      <c r="AC28" s="583"/>
      <c r="AD28" s="583" t="s">
        <v>308</v>
      </c>
      <c r="AE28" s="583"/>
      <c r="AF28" s="583" t="s">
        <v>307</v>
      </c>
      <c r="AG28" s="583"/>
      <c r="AH28" s="583" t="s">
        <v>308</v>
      </c>
      <c r="AI28" s="583"/>
      <c r="AJ28" s="583" t="s">
        <v>307</v>
      </c>
      <c r="AK28" s="583"/>
      <c r="AL28" s="583" t="s">
        <v>308</v>
      </c>
      <c r="AM28" s="583"/>
      <c r="AP28"/>
    </row>
    <row r="29" spans="1:42" ht="19.5" customHeight="1">
      <c r="A29" s="587"/>
      <c r="B29" s="107"/>
      <c r="C29" s="108"/>
      <c r="D29" s="108"/>
      <c r="E29" s="108"/>
      <c r="F29" s="108"/>
      <c r="G29" s="108"/>
      <c r="H29" s="246" t="s">
        <v>309</v>
      </c>
      <c r="I29" s="246" t="s">
        <v>310</v>
      </c>
      <c r="J29" s="246" t="s">
        <v>309</v>
      </c>
      <c r="K29" s="246" t="s">
        <v>310</v>
      </c>
      <c r="L29" s="96" t="s">
        <v>309</v>
      </c>
      <c r="M29" s="96" t="s">
        <v>310</v>
      </c>
      <c r="N29" s="96" t="s">
        <v>309</v>
      </c>
      <c r="O29" s="96" t="s">
        <v>310</v>
      </c>
      <c r="P29" s="96" t="s">
        <v>309</v>
      </c>
      <c r="Q29" s="96" t="s">
        <v>310</v>
      </c>
      <c r="R29" s="96" t="s">
        <v>309</v>
      </c>
      <c r="S29" s="96" t="s">
        <v>310</v>
      </c>
      <c r="T29" s="96" t="s">
        <v>309</v>
      </c>
      <c r="U29" s="96" t="s">
        <v>310</v>
      </c>
      <c r="V29" s="96" t="s">
        <v>309</v>
      </c>
      <c r="W29" s="96" t="s">
        <v>310</v>
      </c>
      <c r="X29" s="96" t="s">
        <v>309</v>
      </c>
      <c r="Y29" s="96" t="s">
        <v>310</v>
      </c>
      <c r="Z29" s="96" t="s">
        <v>309</v>
      </c>
      <c r="AA29" s="96" t="s">
        <v>310</v>
      </c>
      <c r="AB29" s="96" t="s">
        <v>309</v>
      </c>
      <c r="AC29" s="96" t="s">
        <v>310</v>
      </c>
      <c r="AD29" s="96" t="s">
        <v>309</v>
      </c>
      <c r="AE29" s="96" t="s">
        <v>310</v>
      </c>
      <c r="AF29" s="96" t="s">
        <v>309</v>
      </c>
      <c r="AG29" s="96" t="s">
        <v>310</v>
      </c>
      <c r="AH29" s="96" t="s">
        <v>309</v>
      </c>
      <c r="AI29" s="96" t="s">
        <v>310</v>
      </c>
      <c r="AJ29" s="96" t="s">
        <v>309</v>
      </c>
      <c r="AK29" s="96" t="s">
        <v>310</v>
      </c>
      <c r="AL29" s="96" t="s">
        <v>309</v>
      </c>
      <c r="AM29" s="96" t="s">
        <v>310</v>
      </c>
      <c r="AP29"/>
    </row>
    <row r="30" spans="1:42" ht="19.5" customHeight="1">
      <c r="A30" s="85">
        <v>1</v>
      </c>
      <c r="B30" s="92" t="s">
        <v>311</v>
      </c>
      <c r="H30" s="249"/>
      <c r="I30" s="250"/>
      <c r="J30" s="249"/>
      <c r="K30" s="249"/>
      <c r="L30" s="249"/>
      <c r="M30" s="160"/>
      <c r="N30" s="249"/>
      <c r="O30" s="249"/>
      <c r="P30" s="249"/>
      <c r="Q30" s="250"/>
      <c r="R30" s="160"/>
      <c r="S30" s="160"/>
      <c r="T30" s="244"/>
      <c r="U30" s="248"/>
      <c r="V30" s="246"/>
      <c r="W30" s="246"/>
      <c r="X30" s="249"/>
      <c r="Y30" s="250"/>
      <c r="Z30" s="249"/>
      <c r="AA30" s="250"/>
      <c r="AB30" s="160"/>
      <c r="AC30" s="160"/>
      <c r="AD30" s="249"/>
      <c r="AE30" s="250"/>
      <c r="AF30" s="249"/>
      <c r="AG30" s="250"/>
      <c r="AH30" s="160"/>
      <c r="AI30" s="160"/>
      <c r="AJ30" s="244"/>
      <c r="AK30" s="248"/>
      <c r="AL30" s="246"/>
      <c r="AM30" s="246"/>
      <c r="AP30"/>
    </row>
    <row r="31" spans="1:42" ht="19.5" customHeight="1">
      <c r="A31" s="85">
        <v>2</v>
      </c>
      <c r="B31" s="88" t="s">
        <v>312</v>
      </c>
      <c r="C31" s="89"/>
      <c r="D31" s="89"/>
      <c r="E31" s="89"/>
      <c r="F31" s="89"/>
      <c r="G31" s="89"/>
      <c r="H31" s="251"/>
      <c r="I31" s="252"/>
      <c r="J31" s="251"/>
      <c r="K31" s="251"/>
      <c r="L31" s="251"/>
      <c r="M31" s="160"/>
      <c r="N31" s="251"/>
      <c r="O31" s="251"/>
      <c r="P31" s="355"/>
      <c r="Q31" s="356"/>
      <c r="R31" s="357"/>
      <c r="S31" s="357"/>
      <c r="T31" s="163"/>
      <c r="U31" s="247"/>
      <c r="V31" s="246"/>
      <c r="W31" s="246"/>
      <c r="X31" s="251"/>
      <c r="Y31" s="252"/>
      <c r="Z31" s="251"/>
      <c r="AA31" s="252"/>
      <c r="AB31" s="160"/>
      <c r="AC31" s="160"/>
      <c r="AD31" s="251"/>
      <c r="AE31" s="252"/>
      <c r="AF31" s="251"/>
      <c r="AG31" s="252"/>
      <c r="AH31" s="160"/>
      <c r="AI31" s="160"/>
      <c r="AJ31" s="163"/>
      <c r="AK31" s="247"/>
      <c r="AL31" s="246"/>
      <c r="AM31" s="246"/>
      <c r="AP31"/>
    </row>
    <row r="32" spans="1:42" ht="19.5" customHeight="1">
      <c r="A32" s="85">
        <v>3</v>
      </c>
      <c r="B32" s="88" t="s">
        <v>313</v>
      </c>
      <c r="C32" s="89"/>
      <c r="D32" s="89"/>
      <c r="E32" s="89"/>
      <c r="F32" s="89"/>
      <c r="G32" s="89"/>
      <c r="H32" s="251"/>
      <c r="I32" s="252"/>
      <c r="J32" s="251"/>
      <c r="K32" s="251"/>
      <c r="L32" s="251"/>
      <c r="M32" s="252"/>
      <c r="N32" s="251"/>
      <c r="O32" s="251"/>
      <c r="P32" s="251"/>
      <c r="Q32" s="252"/>
      <c r="R32" s="251"/>
      <c r="S32" s="252"/>
      <c r="T32" s="163"/>
      <c r="U32" s="247"/>
      <c r="V32" s="246"/>
      <c r="W32" s="246"/>
      <c r="X32" s="251"/>
      <c r="Y32" s="251"/>
      <c r="Z32" s="251"/>
      <c r="AA32" s="251"/>
      <c r="AB32" s="251"/>
      <c r="AC32" s="252"/>
      <c r="AD32" s="251"/>
      <c r="AE32" s="252"/>
      <c r="AF32" s="251"/>
      <c r="AG32" s="252"/>
      <c r="AH32" s="251"/>
      <c r="AI32" s="252"/>
      <c r="AJ32" s="163"/>
      <c r="AK32" s="247"/>
      <c r="AL32" s="163"/>
      <c r="AM32" s="247"/>
      <c r="AP32"/>
    </row>
    <row r="33" spans="1:42" ht="19.5" customHeight="1">
      <c r="A33" s="85">
        <v>4</v>
      </c>
      <c r="B33" s="90" t="s">
        <v>314</v>
      </c>
      <c r="C33" s="91"/>
      <c r="D33" s="91"/>
      <c r="E33" s="91"/>
      <c r="F33" s="91"/>
      <c r="G33" s="91"/>
      <c r="H33" s="253"/>
      <c r="I33" s="160"/>
      <c r="J33" s="253"/>
      <c r="K33" s="253"/>
      <c r="L33" s="253"/>
      <c r="M33" s="160"/>
      <c r="N33" s="253"/>
      <c r="O33" s="253"/>
      <c r="P33" s="253"/>
      <c r="Q33" s="160"/>
      <c r="R33" s="253"/>
      <c r="S33" s="160"/>
      <c r="T33" s="245"/>
      <c r="U33" s="246"/>
      <c r="V33" s="246"/>
      <c r="W33" s="246"/>
      <c r="X33" s="253"/>
      <c r="Y33" s="253"/>
      <c r="Z33" s="253"/>
      <c r="AA33" s="253"/>
      <c r="AB33" s="253"/>
      <c r="AC33" s="160"/>
      <c r="AD33" s="253"/>
      <c r="AE33" s="160"/>
      <c r="AF33" s="253"/>
      <c r="AG33" s="160"/>
      <c r="AH33" s="253"/>
      <c r="AI33" s="160"/>
      <c r="AJ33" s="245"/>
      <c r="AK33" s="246"/>
      <c r="AL33" s="245"/>
      <c r="AM33" s="246"/>
      <c r="AP33"/>
    </row>
    <row r="34" spans="1:42" ht="19.5" customHeight="1">
      <c r="A34" s="85">
        <v>5</v>
      </c>
      <c r="B34" s="92" t="s">
        <v>315</v>
      </c>
      <c r="H34" s="249"/>
      <c r="I34" s="250"/>
      <c r="J34" s="249"/>
      <c r="K34" s="249"/>
      <c r="L34" s="249"/>
      <c r="M34" s="250"/>
      <c r="N34" s="249"/>
      <c r="O34" s="249"/>
      <c r="P34" s="253"/>
      <c r="Q34" s="160"/>
      <c r="R34" s="253"/>
      <c r="S34" s="160"/>
      <c r="T34" s="244"/>
      <c r="U34" s="248"/>
      <c r="V34" s="246"/>
      <c r="W34" s="246"/>
      <c r="X34" s="249"/>
      <c r="Y34" s="249"/>
      <c r="Z34" s="249"/>
      <c r="AA34" s="249"/>
      <c r="AB34" s="249"/>
      <c r="AC34" s="250"/>
      <c r="AD34" s="249"/>
      <c r="AE34" s="250"/>
      <c r="AF34" s="249"/>
      <c r="AG34" s="250"/>
      <c r="AH34" s="249"/>
      <c r="AI34" s="250"/>
      <c r="AJ34" s="244"/>
      <c r="AK34" s="248"/>
      <c r="AL34" s="244"/>
      <c r="AM34" s="248"/>
      <c r="AP34"/>
    </row>
    <row r="35" spans="1:42" ht="19.5" customHeight="1">
      <c r="A35" s="85">
        <v>6</v>
      </c>
      <c r="B35" s="88" t="s">
        <v>316</v>
      </c>
      <c r="C35" s="89"/>
      <c r="D35" s="89"/>
      <c r="E35" s="89"/>
      <c r="F35" s="89"/>
      <c r="G35" s="89"/>
      <c r="H35" s="251"/>
      <c r="I35" s="252"/>
      <c r="J35" s="251"/>
      <c r="K35" s="251"/>
      <c r="L35" s="251"/>
      <c r="M35" s="252"/>
      <c r="N35" s="251"/>
      <c r="O35" s="251"/>
      <c r="P35" s="253"/>
      <c r="Q35" s="160"/>
      <c r="R35" s="253"/>
      <c r="S35" s="160"/>
      <c r="T35" s="163"/>
      <c r="U35" s="247"/>
      <c r="V35" s="246"/>
      <c r="W35" s="246"/>
      <c r="X35" s="251"/>
      <c r="Y35" s="251"/>
      <c r="Z35" s="251"/>
      <c r="AA35" s="251"/>
      <c r="AB35" s="251"/>
      <c r="AC35" s="252"/>
      <c r="AD35" s="251"/>
      <c r="AE35" s="252"/>
      <c r="AF35" s="251"/>
      <c r="AG35" s="252"/>
      <c r="AH35" s="251"/>
      <c r="AI35" s="252"/>
      <c r="AJ35" s="163"/>
      <c r="AK35" s="247"/>
      <c r="AL35" s="163"/>
      <c r="AM35" s="247"/>
      <c r="AP35"/>
    </row>
    <row r="36" spans="1:42" ht="19.5" customHeight="1">
      <c r="A36" s="85">
        <v>7</v>
      </c>
      <c r="B36" s="88" t="s">
        <v>317</v>
      </c>
      <c r="C36" s="89"/>
      <c r="D36" s="89"/>
      <c r="E36" s="89"/>
      <c r="F36" s="89"/>
      <c r="G36" s="91"/>
      <c r="H36" s="253"/>
      <c r="I36" s="160"/>
      <c r="J36" s="253"/>
      <c r="K36" s="253"/>
      <c r="L36" s="253"/>
      <c r="M36" s="160"/>
      <c r="N36" s="253"/>
      <c r="O36" s="253"/>
      <c r="P36" s="253"/>
      <c r="Q36" s="160"/>
      <c r="R36" s="253"/>
      <c r="S36" s="160"/>
      <c r="T36" s="245"/>
      <c r="U36" s="246"/>
      <c r="V36" s="246"/>
      <c r="W36" s="246"/>
      <c r="X36" s="253"/>
      <c r="Y36" s="253"/>
      <c r="Z36" s="253"/>
      <c r="AA36" s="253"/>
      <c r="AB36" s="253"/>
      <c r="AC36" s="160"/>
      <c r="AD36" s="253"/>
      <c r="AE36" s="160"/>
      <c r="AF36" s="253"/>
      <c r="AG36" s="160"/>
      <c r="AH36" s="253"/>
      <c r="AI36" s="160"/>
      <c r="AJ36" s="245"/>
      <c r="AK36" s="246"/>
      <c r="AL36" s="245"/>
      <c r="AM36" s="246"/>
      <c r="AP36"/>
    </row>
    <row r="37" spans="1:42" ht="19.5" customHeight="1">
      <c r="A37" s="85">
        <v>8</v>
      </c>
      <c r="B37" s="88" t="s">
        <v>318</v>
      </c>
      <c r="C37" s="89"/>
      <c r="D37" s="89"/>
      <c r="E37" s="89"/>
      <c r="F37" s="89"/>
      <c r="G37" s="91"/>
      <c r="H37" s="253"/>
      <c r="I37" s="160"/>
      <c r="J37" s="253"/>
      <c r="K37" s="253"/>
      <c r="L37" s="253"/>
      <c r="M37" s="160"/>
      <c r="N37" s="253"/>
      <c r="O37" s="253"/>
      <c r="P37" s="253"/>
      <c r="Q37" s="160"/>
      <c r="R37" s="253"/>
      <c r="S37" s="160"/>
      <c r="T37" s="245"/>
      <c r="U37" s="246"/>
      <c r="V37" s="246"/>
      <c r="W37" s="246"/>
      <c r="X37" s="253"/>
      <c r="Y37" s="253"/>
      <c r="Z37" s="253"/>
      <c r="AA37" s="253"/>
      <c r="AB37" s="253"/>
      <c r="AC37" s="160"/>
      <c r="AD37" s="253"/>
      <c r="AE37" s="160"/>
      <c r="AF37" s="253"/>
      <c r="AG37" s="160"/>
      <c r="AH37" s="253"/>
      <c r="AI37" s="160"/>
      <c r="AJ37" s="245"/>
      <c r="AK37" s="246"/>
      <c r="AL37" s="245"/>
      <c r="AM37" s="246"/>
      <c r="AP37"/>
    </row>
    <row r="38" spans="1:42" ht="19.5" customHeight="1">
      <c r="A38" s="85">
        <v>9</v>
      </c>
      <c r="B38" s="88" t="s">
        <v>319</v>
      </c>
      <c r="C38" s="89"/>
      <c r="D38" s="89"/>
      <c r="E38" s="89"/>
      <c r="F38" s="89"/>
      <c r="H38" s="253"/>
      <c r="I38" s="160"/>
      <c r="J38" s="253"/>
      <c r="K38" s="253"/>
      <c r="L38" s="253"/>
      <c r="M38" s="160"/>
      <c r="N38" s="253"/>
      <c r="O38" s="253"/>
      <c r="P38" s="253"/>
      <c r="Q38" s="160"/>
      <c r="R38" s="253"/>
      <c r="S38" s="160"/>
      <c r="T38" s="245"/>
      <c r="U38" s="246"/>
      <c r="V38" s="246"/>
      <c r="W38" s="246"/>
      <c r="X38" s="253"/>
      <c r="Y38" s="253"/>
      <c r="Z38" s="253"/>
      <c r="AA38" s="253"/>
      <c r="AB38" s="253"/>
      <c r="AC38" s="160"/>
      <c r="AD38" s="253"/>
      <c r="AE38" s="160"/>
      <c r="AF38" s="253"/>
      <c r="AG38" s="160"/>
      <c r="AH38" s="253"/>
      <c r="AI38" s="160"/>
      <c r="AJ38" s="245"/>
      <c r="AK38" s="246"/>
      <c r="AL38" s="245"/>
      <c r="AM38" s="246"/>
      <c r="AP38"/>
    </row>
    <row r="39" spans="1:39" ht="19.5" customHeight="1">
      <c r="A39" s="85">
        <v>10</v>
      </c>
      <c r="B39" s="88" t="s">
        <v>320</v>
      </c>
      <c r="C39" s="89"/>
      <c r="D39" s="89"/>
      <c r="E39" s="89"/>
      <c r="F39" s="89"/>
      <c r="G39" s="89"/>
      <c r="H39" s="251"/>
      <c r="I39" s="252"/>
      <c r="J39" s="251"/>
      <c r="K39" s="251"/>
      <c r="L39" s="251"/>
      <c r="M39" s="160"/>
      <c r="N39" s="160"/>
      <c r="O39" s="251"/>
      <c r="P39" s="355"/>
      <c r="Q39" s="356"/>
      <c r="R39" s="357"/>
      <c r="S39" s="357"/>
      <c r="T39" s="163"/>
      <c r="U39" s="247"/>
      <c r="V39" s="246"/>
      <c r="W39" s="246"/>
      <c r="X39" s="251"/>
      <c r="Y39" s="252"/>
      <c r="Z39" s="251"/>
      <c r="AA39" s="252"/>
      <c r="AB39" s="160"/>
      <c r="AC39" s="160"/>
      <c r="AD39" s="160"/>
      <c r="AE39" s="253"/>
      <c r="AF39" s="253"/>
      <c r="AG39" s="253"/>
      <c r="AH39" s="160"/>
      <c r="AI39" s="253"/>
      <c r="AJ39" s="246"/>
      <c r="AK39" s="246"/>
      <c r="AL39" s="246"/>
      <c r="AM39" s="246"/>
    </row>
    <row r="40" spans="1:39" ht="19.5" customHeight="1">
      <c r="A40" s="85">
        <v>11</v>
      </c>
      <c r="B40" s="90" t="s">
        <v>321</v>
      </c>
      <c r="C40" s="91"/>
      <c r="D40" s="91"/>
      <c r="E40" s="91"/>
      <c r="F40" s="91"/>
      <c r="G40" s="91"/>
      <c r="H40" s="253"/>
      <c r="I40" s="160"/>
      <c r="J40" s="253"/>
      <c r="K40" s="253"/>
      <c r="L40" s="253"/>
      <c r="M40" s="253"/>
      <c r="N40" s="253"/>
      <c r="O40" s="253"/>
      <c r="P40" s="253"/>
      <c r="Q40" s="160"/>
      <c r="R40" s="253"/>
      <c r="S40" s="160"/>
      <c r="T40" s="246"/>
      <c r="U40" s="246"/>
      <c r="V40" s="244"/>
      <c r="W40" s="246"/>
      <c r="X40" s="253"/>
      <c r="Y40" s="160"/>
      <c r="Z40" s="253"/>
      <c r="AA40" s="253"/>
      <c r="AB40" s="160"/>
      <c r="AC40" s="253"/>
      <c r="AD40" s="253"/>
      <c r="AE40" s="249"/>
      <c r="AF40" s="249"/>
      <c r="AG40" s="249"/>
      <c r="AH40" s="249"/>
      <c r="AI40" s="249"/>
      <c r="AJ40" s="246"/>
      <c r="AK40" s="246"/>
      <c r="AL40" s="244"/>
      <c r="AM40" s="246"/>
    </row>
    <row r="41" spans="1:39" ht="19.5" customHeight="1">
      <c r="A41" s="85">
        <v>12</v>
      </c>
      <c r="B41" s="92" t="s">
        <v>322</v>
      </c>
      <c r="H41" s="249"/>
      <c r="I41" s="250"/>
      <c r="J41" s="249"/>
      <c r="K41" s="249"/>
      <c r="L41" s="249"/>
      <c r="M41" s="249"/>
      <c r="N41" s="249"/>
      <c r="O41" s="249"/>
      <c r="P41" s="358"/>
      <c r="Q41" s="358"/>
      <c r="R41" s="253"/>
      <c r="S41" s="253"/>
      <c r="T41" s="246"/>
      <c r="U41" s="246"/>
      <c r="V41" s="245"/>
      <c r="W41" s="246"/>
      <c r="X41" s="249"/>
      <c r="Y41" s="250"/>
      <c r="Z41" s="249"/>
      <c r="AA41" s="249"/>
      <c r="AB41" s="160"/>
      <c r="AC41" s="249"/>
      <c r="AD41" s="249"/>
      <c r="AE41" s="253"/>
      <c r="AF41" s="253"/>
      <c r="AG41" s="253"/>
      <c r="AH41" s="253"/>
      <c r="AI41" s="253"/>
      <c r="AJ41" s="246"/>
      <c r="AK41" s="246"/>
      <c r="AL41" s="245"/>
      <c r="AM41" s="246"/>
    </row>
    <row r="42" spans="1:39" ht="19.5" customHeight="1">
      <c r="A42" s="85">
        <v>13</v>
      </c>
      <c r="B42" s="90" t="s">
        <v>323</v>
      </c>
      <c r="C42" s="91"/>
      <c r="D42" s="91"/>
      <c r="E42" s="91"/>
      <c r="F42" s="91"/>
      <c r="G42" s="91"/>
      <c r="H42" s="253"/>
      <c r="I42" s="160"/>
      <c r="J42" s="253"/>
      <c r="K42" s="253"/>
      <c r="L42" s="253"/>
      <c r="M42" s="253"/>
      <c r="N42" s="253"/>
      <c r="O42" s="253"/>
      <c r="P42" s="253"/>
      <c r="Q42" s="160"/>
      <c r="R42" s="253"/>
      <c r="S42" s="160"/>
      <c r="T42" s="246"/>
      <c r="U42" s="246"/>
      <c r="V42" s="244"/>
      <c r="W42" s="246"/>
      <c r="X42" s="253"/>
      <c r="Y42" s="253"/>
      <c r="Z42" s="253"/>
      <c r="AA42" s="160"/>
      <c r="AB42" s="253"/>
      <c r="AC42" s="253"/>
      <c r="AD42" s="253"/>
      <c r="AE42" s="249"/>
      <c r="AF42" s="253"/>
      <c r="AG42" s="253"/>
      <c r="AH42" s="253"/>
      <c r="AI42" s="249"/>
      <c r="AJ42" s="245"/>
      <c r="AK42" s="245"/>
      <c r="AL42" s="245"/>
      <c r="AM42" s="246"/>
    </row>
    <row r="43" spans="1:39" ht="19.5" customHeight="1">
      <c r="A43" s="85">
        <v>14</v>
      </c>
      <c r="B43" s="92" t="s">
        <v>324</v>
      </c>
      <c r="H43" s="253"/>
      <c r="I43" s="160"/>
      <c r="J43" s="253"/>
      <c r="K43" s="253"/>
      <c r="L43" s="253"/>
      <c r="M43" s="249"/>
      <c r="N43" s="249"/>
      <c r="O43" s="253"/>
      <c r="P43" s="253"/>
      <c r="Q43" s="160"/>
      <c r="R43" s="253"/>
      <c r="S43" s="160"/>
      <c r="T43" s="245"/>
      <c r="U43" s="245"/>
      <c r="V43" s="245"/>
      <c r="W43" s="246"/>
      <c r="X43" s="249"/>
      <c r="Y43" s="249"/>
      <c r="Z43" s="249"/>
      <c r="AA43" s="253"/>
      <c r="AB43" s="249"/>
      <c r="AC43" s="249"/>
      <c r="AD43" s="249"/>
      <c r="AE43" s="253"/>
      <c r="AF43" s="249"/>
      <c r="AG43" s="249"/>
      <c r="AH43" s="249"/>
      <c r="AI43" s="253"/>
      <c r="AJ43" s="244"/>
      <c r="AK43" s="244"/>
      <c r="AL43" s="244"/>
      <c r="AM43" s="246"/>
    </row>
    <row r="44" spans="1:39" ht="19.5" customHeight="1">
      <c r="A44" s="85">
        <v>15</v>
      </c>
      <c r="B44" s="88" t="s">
        <v>318</v>
      </c>
      <c r="C44" s="89"/>
      <c r="D44" s="89"/>
      <c r="E44" s="89"/>
      <c r="F44" s="89"/>
      <c r="G44" s="89"/>
      <c r="H44" s="253"/>
      <c r="I44" s="160"/>
      <c r="J44" s="253"/>
      <c r="K44" s="253"/>
      <c r="L44" s="253"/>
      <c r="M44" s="253"/>
      <c r="N44" s="253"/>
      <c r="O44" s="253"/>
      <c r="P44" s="253"/>
      <c r="Q44" s="160"/>
      <c r="R44" s="253"/>
      <c r="S44" s="160"/>
      <c r="T44" s="244"/>
      <c r="U44" s="244"/>
      <c r="V44" s="244"/>
      <c r="W44" s="246"/>
      <c r="X44" s="253"/>
      <c r="Y44" s="253"/>
      <c r="Z44" s="253"/>
      <c r="AA44" s="249"/>
      <c r="AB44" s="253"/>
      <c r="AC44" s="253"/>
      <c r="AD44" s="253"/>
      <c r="AE44" s="249"/>
      <c r="AF44" s="253"/>
      <c r="AG44" s="253"/>
      <c r="AH44" s="253"/>
      <c r="AI44" s="249"/>
      <c r="AJ44" s="245"/>
      <c r="AK44" s="245"/>
      <c r="AL44" s="245"/>
      <c r="AM44" s="246"/>
    </row>
    <row r="45" spans="1:39" ht="19.5" customHeight="1">
      <c r="A45" s="85">
        <v>16</v>
      </c>
      <c r="B45" s="88" t="s">
        <v>319</v>
      </c>
      <c r="C45" s="89"/>
      <c r="D45" s="89"/>
      <c r="E45" s="89"/>
      <c r="F45" s="89"/>
      <c r="H45" s="253"/>
      <c r="I45" s="160"/>
      <c r="J45" s="253"/>
      <c r="K45" s="253"/>
      <c r="L45" s="253"/>
      <c r="M45" s="249"/>
      <c r="N45" s="249"/>
      <c r="O45" s="253"/>
      <c r="P45" s="253"/>
      <c r="Q45" s="160"/>
      <c r="R45" s="253"/>
      <c r="S45" s="160"/>
      <c r="T45" s="246"/>
      <c r="U45" s="246"/>
      <c r="V45" s="246"/>
      <c r="W45" s="246"/>
      <c r="X45" s="249"/>
      <c r="Y45" s="249"/>
      <c r="Z45" s="249"/>
      <c r="AA45" s="160"/>
      <c r="AB45" s="249"/>
      <c r="AC45" s="249"/>
      <c r="AD45" s="249"/>
      <c r="AE45" s="160"/>
      <c r="AF45" s="249"/>
      <c r="AG45" s="249"/>
      <c r="AH45" s="249"/>
      <c r="AI45" s="160"/>
      <c r="AJ45" s="244"/>
      <c r="AK45" s="244"/>
      <c r="AL45" s="244"/>
      <c r="AM45" s="246"/>
    </row>
    <row r="46" spans="1:39" ht="19.5" customHeight="1">
      <c r="A46" s="85">
        <v>17</v>
      </c>
      <c r="B46" s="90" t="s">
        <v>325</v>
      </c>
      <c r="C46" s="91"/>
      <c r="D46" s="91"/>
      <c r="E46" s="91"/>
      <c r="F46" s="91"/>
      <c r="G46" s="86"/>
      <c r="H46" s="160"/>
      <c r="I46" s="160"/>
      <c r="J46" s="160"/>
      <c r="K46" s="160"/>
      <c r="L46" s="160"/>
      <c r="M46" s="160"/>
      <c r="N46" s="160"/>
      <c r="O46" s="160"/>
      <c r="P46" s="160"/>
      <c r="Q46" s="357"/>
      <c r="R46" s="357"/>
      <c r="S46" s="357"/>
      <c r="T46" s="246"/>
      <c r="U46" s="246"/>
      <c r="V46" s="246"/>
      <c r="W46" s="246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246"/>
      <c r="AK46" s="246"/>
      <c r="AL46" s="246"/>
      <c r="AM46" s="246"/>
    </row>
    <row r="47" spans="1:39" ht="19.5" customHeight="1">
      <c r="A47" s="85">
        <v>18</v>
      </c>
      <c r="B47" s="588" t="s">
        <v>434</v>
      </c>
      <c r="C47" s="588"/>
      <c r="D47" s="588"/>
      <c r="E47" s="588"/>
      <c r="F47" s="588"/>
      <c r="H47" s="160"/>
      <c r="I47" s="160"/>
      <c r="J47" s="160"/>
      <c r="K47" s="160"/>
      <c r="L47" s="160"/>
      <c r="M47" s="160"/>
      <c r="N47" s="160"/>
      <c r="O47" s="160"/>
      <c r="P47" s="253"/>
      <c r="Q47" s="160"/>
      <c r="R47" s="253"/>
      <c r="S47" s="160"/>
      <c r="T47" s="246"/>
      <c r="U47" s="246"/>
      <c r="V47" s="246"/>
      <c r="W47" s="246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246"/>
      <c r="AK47" s="246"/>
      <c r="AL47" s="246"/>
      <c r="AM47" s="246"/>
    </row>
    <row r="48" spans="1:39" ht="19.5" customHeight="1">
      <c r="A48" s="85">
        <v>19</v>
      </c>
      <c r="B48" s="588" t="s">
        <v>435</v>
      </c>
      <c r="C48" s="588"/>
      <c r="D48" s="588"/>
      <c r="E48" s="588"/>
      <c r="F48" s="588"/>
      <c r="H48" s="160"/>
      <c r="I48" s="160"/>
      <c r="J48" s="160"/>
      <c r="K48" s="160"/>
      <c r="L48" s="160"/>
      <c r="M48" s="160"/>
      <c r="N48" s="160"/>
      <c r="O48" s="160"/>
      <c r="P48" s="357"/>
      <c r="Q48" s="357"/>
      <c r="R48" s="357"/>
      <c r="S48" s="357"/>
      <c r="T48" s="246"/>
      <c r="U48" s="246"/>
      <c r="V48" s="246"/>
      <c r="W48" s="246"/>
      <c r="X48" s="253"/>
      <c r="Y48" s="160"/>
      <c r="Z48" s="253"/>
      <c r="AA48" s="160"/>
      <c r="AB48" s="160"/>
      <c r="AC48" s="160"/>
      <c r="AD48" s="160"/>
      <c r="AE48" s="160"/>
      <c r="AF48" s="160"/>
      <c r="AG48" s="160"/>
      <c r="AH48" s="160"/>
      <c r="AI48" s="160"/>
      <c r="AJ48" s="246"/>
      <c r="AK48" s="246"/>
      <c r="AL48" s="246"/>
      <c r="AM48" s="246"/>
    </row>
  </sheetData>
  <sheetProtection/>
  <mergeCells count="56">
    <mergeCell ref="B47:F47"/>
    <mergeCell ref="B48:F48"/>
    <mergeCell ref="AF28:AG28"/>
    <mergeCell ref="AH28:AI28"/>
    <mergeCell ref="T28:U28"/>
    <mergeCell ref="V28:W28"/>
    <mergeCell ref="AD28:AE28"/>
    <mergeCell ref="R28:S28"/>
    <mergeCell ref="H28:I28"/>
    <mergeCell ref="J28:K28"/>
    <mergeCell ref="L28:M28"/>
    <mergeCell ref="N28:O28"/>
    <mergeCell ref="P28:Q28"/>
    <mergeCell ref="AF27:AI27"/>
    <mergeCell ref="AJ27:AM27"/>
    <mergeCell ref="X27:AA27"/>
    <mergeCell ref="AB27:AE27"/>
    <mergeCell ref="X28:Y28"/>
    <mergeCell ref="Z28:AA28"/>
    <mergeCell ref="AB28:AC28"/>
    <mergeCell ref="AJ28:AK28"/>
    <mergeCell ref="AL28:AM28"/>
    <mergeCell ref="A1:W1"/>
    <mergeCell ref="A3:A5"/>
    <mergeCell ref="A25:W25"/>
    <mergeCell ref="A27:A29"/>
    <mergeCell ref="H27:K27"/>
    <mergeCell ref="L27:O27"/>
    <mergeCell ref="P27:S27"/>
    <mergeCell ref="T27:W27"/>
    <mergeCell ref="B23:F23"/>
    <mergeCell ref="B24:F24"/>
    <mergeCell ref="T4:U4"/>
    <mergeCell ref="V4:W4"/>
    <mergeCell ref="H3:K3"/>
    <mergeCell ref="L3:O3"/>
    <mergeCell ref="P3:S3"/>
    <mergeCell ref="T3:W3"/>
    <mergeCell ref="X3:AA3"/>
    <mergeCell ref="AB3:AE3"/>
    <mergeCell ref="AF3:AI3"/>
    <mergeCell ref="AJ3:AM3"/>
    <mergeCell ref="X4:Y4"/>
    <mergeCell ref="Z4:AA4"/>
    <mergeCell ref="AF4:AG4"/>
    <mergeCell ref="AH4:AI4"/>
    <mergeCell ref="AB4:AC4"/>
    <mergeCell ref="AD4:AE4"/>
    <mergeCell ref="AJ4:AK4"/>
    <mergeCell ref="AL4:AM4"/>
    <mergeCell ref="R4:S4"/>
    <mergeCell ref="H4:I4"/>
    <mergeCell ref="J4:K4"/>
    <mergeCell ref="L4:M4"/>
    <mergeCell ref="N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T28"/>
  <sheetViews>
    <sheetView zoomScalePageLayoutView="0" workbookViewId="0" topLeftCell="A4">
      <selection activeCell="F15" sqref="F15"/>
    </sheetView>
  </sheetViews>
  <sheetFormatPr defaultColWidth="9.140625" defaultRowHeight="15"/>
  <cols>
    <col min="1" max="1" width="4.8515625" style="3" customWidth="1"/>
    <col min="2" max="2" width="23.7109375" style="3" customWidth="1"/>
    <col min="3" max="3" width="9.00390625" style="3" customWidth="1"/>
    <col min="4" max="4" width="8.421875" style="3" customWidth="1"/>
    <col min="5" max="5" width="8.57421875" style="3" customWidth="1"/>
    <col min="6" max="7" width="8.140625" style="3" customWidth="1"/>
    <col min="8" max="9" width="9.00390625" style="3" customWidth="1"/>
    <col min="10" max="11" width="8.140625" style="3" customWidth="1"/>
    <col min="12" max="12" width="9.00390625" style="3" customWidth="1"/>
    <col min="13" max="13" width="8.421875" style="3" customWidth="1"/>
    <col min="14" max="14" width="8.57421875" style="43" customWidth="1"/>
    <col min="15" max="15" width="8.421875" style="43" customWidth="1"/>
    <col min="16" max="16" width="8.00390625" style="3" customWidth="1"/>
    <col min="17" max="19" width="9.00390625" style="3" customWidth="1"/>
  </cols>
  <sheetData>
    <row r="1" spans="1:19" ht="18">
      <c r="A1" s="497" t="s">
        <v>580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</row>
    <row r="2" spans="1:19" ht="18">
      <c r="A2" s="497" t="s">
        <v>628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</row>
    <row r="3" spans="1:19" ht="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4"/>
      <c r="O3" s="44"/>
      <c r="P3" s="4"/>
      <c r="Q3" s="4"/>
      <c r="R3" s="4"/>
      <c r="S3" s="4"/>
    </row>
    <row r="4" spans="1:19" ht="36">
      <c r="A4" s="174" t="s">
        <v>0</v>
      </c>
      <c r="B4" s="174" t="s">
        <v>1</v>
      </c>
      <c r="C4" s="74" t="s">
        <v>2</v>
      </c>
      <c r="D4" s="70" t="s">
        <v>303</v>
      </c>
      <c r="E4" s="70" t="s">
        <v>304</v>
      </c>
      <c r="F4" s="70" t="s">
        <v>305</v>
      </c>
      <c r="G4" s="70" t="s">
        <v>220</v>
      </c>
      <c r="H4" s="70" t="s">
        <v>326</v>
      </c>
      <c r="I4" s="70" t="s">
        <v>327</v>
      </c>
      <c r="J4" s="70" t="s">
        <v>328</v>
      </c>
      <c r="K4" s="70" t="s">
        <v>221</v>
      </c>
      <c r="L4" s="70" t="s">
        <v>330</v>
      </c>
      <c r="M4" s="70" t="s">
        <v>331</v>
      </c>
      <c r="N4" s="70" t="s">
        <v>332</v>
      </c>
      <c r="O4" s="70" t="s">
        <v>222</v>
      </c>
      <c r="P4" s="70" t="s">
        <v>334</v>
      </c>
      <c r="Q4" s="70" t="s">
        <v>335</v>
      </c>
      <c r="R4" s="70" t="s">
        <v>336</v>
      </c>
      <c r="S4" s="72" t="s">
        <v>169</v>
      </c>
    </row>
    <row r="5" spans="1:19" ht="36">
      <c r="A5" s="499">
        <v>1</v>
      </c>
      <c r="B5" s="501" t="s">
        <v>84</v>
      </c>
      <c r="C5" s="177" t="s">
        <v>518</v>
      </c>
      <c r="D5" s="9">
        <v>16</v>
      </c>
      <c r="E5" s="9">
        <v>24</v>
      </c>
      <c r="F5" s="9">
        <v>16</v>
      </c>
      <c r="G5" s="97"/>
      <c r="H5" s="9"/>
      <c r="I5" s="9"/>
      <c r="J5" s="9"/>
      <c r="K5" s="97"/>
      <c r="L5" s="9"/>
      <c r="M5" s="9"/>
      <c r="N5" s="9"/>
      <c r="O5" s="97"/>
      <c r="P5" s="9"/>
      <c r="Q5" s="8"/>
      <c r="R5" s="8"/>
      <c r="S5" s="73"/>
    </row>
    <row r="6" spans="1:19" ht="36">
      <c r="A6" s="500"/>
      <c r="B6" s="502"/>
      <c r="C6" s="177" t="s">
        <v>519</v>
      </c>
      <c r="D6" s="9">
        <v>0</v>
      </c>
      <c r="E6" s="9">
        <v>0</v>
      </c>
      <c r="F6" s="9">
        <v>0</v>
      </c>
      <c r="G6" s="97"/>
      <c r="H6" s="9"/>
      <c r="I6" s="9"/>
      <c r="J6" s="9"/>
      <c r="K6" s="97"/>
      <c r="L6" s="9"/>
      <c r="M6" s="9"/>
      <c r="N6" s="9"/>
      <c r="O6" s="97"/>
      <c r="P6" s="9"/>
      <c r="Q6" s="8"/>
      <c r="R6" s="8"/>
      <c r="S6" s="73"/>
    </row>
    <row r="7" spans="1:19" ht="18">
      <c r="A7" s="500"/>
      <c r="B7" s="502"/>
      <c r="C7" s="178" t="s">
        <v>86</v>
      </c>
      <c r="D7" s="11">
        <v>0</v>
      </c>
      <c r="E7" s="11">
        <v>0</v>
      </c>
      <c r="F7" s="11">
        <v>0</v>
      </c>
      <c r="G7" s="98"/>
      <c r="H7" s="11"/>
      <c r="I7" s="11"/>
      <c r="J7" s="11"/>
      <c r="K7" s="98"/>
      <c r="L7" s="11"/>
      <c r="M7" s="11"/>
      <c r="N7" s="11"/>
      <c r="O7" s="98"/>
      <c r="P7" s="11"/>
      <c r="Q7" s="8"/>
      <c r="R7" s="8"/>
      <c r="S7" s="73"/>
    </row>
    <row r="8" spans="1:19" ht="36">
      <c r="A8" s="175"/>
      <c r="B8" s="172"/>
      <c r="C8" s="177" t="s">
        <v>520</v>
      </c>
      <c r="D8" s="11">
        <v>22</v>
      </c>
      <c r="E8" s="11">
        <v>8</v>
      </c>
      <c r="F8" s="11">
        <v>20</v>
      </c>
      <c r="G8" s="98"/>
      <c r="H8" s="11"/>
      <c r="I8" s="11"/>
      <c r="J8" s="11"/>
      <c r="K8" s="98"/>
      <c r="L8" s="11"/>
      <c r="M8" s="11"/>
      <c r="N8" s="11"/>
      <c r="O8" s="98"/>
      <c r="P8" s="11"/>
      <c r="Q8" s="8"/>
      <c r="R8" s="8"/>
      <c r="S8" s="200"/>
    </row>
    <row r="9" spans="1:19" ht="49.5" customHeight="1">
      <c r="A9" s="175"/>
      <c r="B9" s="172"/>
      <c r="C9" s="178" t="s">
        <v>521</v>
      </c>
      <c r="D9" s="11">
        <v>0</v>
      </c>
      <c r="E9" s="11">
        <v>0</v>
      </c>
      <c r="F9" s="11">
        <v>0</v>
      </c>
      <c r="G9" s="98"/>
      <c r="H9" s="11"/>
      <c r="I9" s="11"/>
      <c r="J9" s="11"/>
      <c r="K9" s="98"/>
      <c r="L9" s="11"/>
      <c r="M9" s="11"/>
      <c r="N9" s="11"/>
      <c r="O9" s="98"/>
      <c r="P9" s="11"/>
      <c r="Q9" s="8"/>
      <c r="R9" s="8"/>
      <c r="S9" s="73"/>
    </row>
    <row r="10" spans="1:19" ht="18">
      <c r="A10" s="175"/>
      <c r="B10" s="172"/>
      <c r="C10" s="178" t="s">
        <v>86</v>
      </c>
      <c r="D10" s="11">
        <v>0</v>
      </c>
      <c r="E10" s="11">
        <v>0</v>
      </c>
      <c r="F10" s="11">
        <v>0</v>
      </c>
      <c r="G10" s="98"/>
      <c r="H10" s="11"/>
      <c r="I10" s="11"/>
      <c r="J10" s="11"/>
      <c r="K10" s="98"/>
      <c r="L10" s="11"/>
      <c r="M10" s="11"/>
      <c r="N10" s="11"/>
      <c r="O10" s="98"/>
      <c r="P10" s="11"/>
      <c r="Q10" s="8"/>
      <c r="R10" s="8"/>
      <c r="S10" s="73"/>
    </row>
    <row r="11" spans="1:20" ht="36">
      <c r="A11" s="175"/>
      <c r="B11" s="172"/>
      <c r="C11" s="177" t="s">
        <v>522</v>
      </c>
      <c r="D11" s="11">
        <v>38</v>
      </c>
      <c r="E11" s="11">
        <v>32</v>
      </c>
      <c r="F11" s="11">
        <v>36</v>
      </c>
      <c r="G11" s="98"/>
      <c r="H11" s="11"/>
      <c r="I11" s="11"/>
      <c r="J11" s="11"/>
      <c r="K11" s="98"/>
      <c r="L11" s="11"/>
      <c r="M11" s="11"/>
      <c r="N11" s="11"/>
      <c r="O11" s="98"/>
      <c r="P11" s="11"/>
      <c r="Q11" s="8"/>
      <c r="R11" s="8"/>
      <c r="S11" s="73"/>
      <c r="T11" s="201"/>
    </row>
    <row r="12" spans="1:19" ht="36">
      <c r="A12" s="175"/>
      <c r="B12" s="172"/>
      <c r="C12" s="178" t="s">
        <v>523</v>
      </c>
      <c r="D12" s="11">
        <v>0</v>
      </c>
      <c r="E12" s="11">
        <v>0</v>
      </c>
      <c r="F12" s="11">
        <v>0</v>
      </c>
      <c r="G12" s="98"/>
      <c r="H12" s="11"/>
      <c r="I12" s="11"/>
      <c r="J12" s="11"/>
      <c r="K12" s="98"/>
      <c r="L12" s="11"/>
      <c r="M12" s="11"/>
      <c r="N12" s="11"/>
      <c r="O12" s="98"/>
      <c r="P12" s="11"/>
      <c r="Q12" s="11"/>
      <c r="R12" s="11"/>
      <c r="S12" s="98"/>
    </row>
    <row r="13" spans="1:19" ht="18">
      <c r="A13" s="176"/>
      <c r="B13" s="173"/>
      <c r="C13" s="178" t="s">
        <v>86</v>
      </c>
      <c r="D13" s="11">
        <v>0</v>
      </c>
      <c r="E13" s="11">
        <v>0</v>
      </c>
      <c r="F13" s="11">
        <v>0</v>
      </c>
      <c r="G13" s="98"/>
      <c r="H13" s="11"/>
      <c r="I13" s="11"/>
      <c r="J13" s="11"/>
      <c r="K13" s="98"/>
      <c r="L13" s="11"/>
      <c r="M13" s="11"/>
      <c r="N13" s="11"/>
      <c r="O13" s="98"/>
      <c r="P13" s="11"/>
      <c r="Q13" s="11"/>
      <c r="R13" s="11"/>
      <c r="S13" s="98"/>
    </row>
    <row r="14" spans="1:19" ht="18">
      <c r="A14" s="503">
        <v>2</v>
      </c>
      <c r="B14" s="505" t="s">
        <v>12</v>
      </c>
      <c r="C14" s="17" t="s">
        <v>3</v>
      </c>
      <c r="D14" s="9" t="s">
        <v>650</v>
      </c>
      <c r="E14" s="9" t="s">
        <v>650</v>
      </c>
      <c r="F14" s="9" t="s">
        <v>650</v>
      </c>
      <c r="G14" s="97"/>
      <c r="H14" s="9"/>
      <c r="I14" s="9"/>
      <c r="J14" s="9"/>
      <c r="K14" s="97"/>
      <c r="L14" s="9"/>
      <c r="M14" s="9"/>
      <c r="N14" s="9"/>
      <c r="O14" s="97"/>
      <c r="P14" s="9"/>
      <c r="Q14" s="9"/>
      <c r="R14" s="9"/>
      <c r="S14" s="97"/>
    </row>
    <row r="15" spans="1:19" ht="18">
      <c r="A15" s="503"/>
      <c r="B15" s="506"/>
      <c r="C15" s="17" t="s">
        <v>4</v>
      </c>
      <c r="D15" s="9" t="s">
        <v>650</v>
      </c>
      <c r="E15" s="9" t="s">
        <v>650</v>
      </c>
      <c r="F15" s="9" t="s">
        <v>650</v>
      </c>
      <c r="G15" s="97"/>
      <c r="H15" s="9"/>
      <c r="I15" s="9"/>
      <c r="J15" s="9"/>
      <c r="K15" s="97"/>
      <c r="L15" s="9"/>
      <c r="M15" s="9"/>
      <c r="N15" s="9"/>
      <c r="O15" s="97"/>
      <c r="P15" s="9"/>
      <c r="Q15" s="9"/>
      <c r="R15" s="9"/>
      <c r="S15" s="97"/>
    </row>
    <row r="16" spans="1:19" ht="18">
      <c r="A16" s="504"/>
      <c r="B16" s="506"/>
      <c r="C16" s="56" t="s">
        <v>5</v>
      </c>
      <c r="D16" s="9" t="s">
        <v>650</v>
      </c>
      <c r="E16" s="9" t="s">
        <v>650</v>
      </c>
      <c r="F16" s="9" t="s">
        <v>650</v>
      </c>
      <c r="G16" s="97"/>
      <c r="H16" s="9"/>
      <c r="I16" s="9"/>
      <c r="J16" s="9"/>
      <c r="K16" s="97"/>
      <c r="L16" s="9"/>
      <c r="M16" s="9"/>
      <c r="N16" s="9"/>
      <c r="O16" s="97"/>
      <c r="P16" s="9"/>
      <c r="Q16" s="9"/>
      <c r="R16" s="9"/>
      <c r="S16" s="97"/>
    </row>
    <row r="17" spans="1:19" ht="18">
      <c r="A17" s="2"/>
      <c r="B17" s="7"/>
      <c r="C17" s="5"/>
      <c r="D17" s="2"/>
      <c r="E17" s="2"/>
      <c r="F17" s="2"/>
      <c r="G17" s="2"/>
      <c r="H17" s="2"/>
      <c r="I17" s="2"/>
      <c r="J17" s="2"/>
      <c r="K17" s="2"/>
      <c r="L17" s="2"/>
      <c r="M17" s="6"/>
      <c r="N17" s="2"/>
      <c r="O17" s="2"/>
      <c r="P17" s="5"/>
      <c r="Q17" s="5"/>
      <c r="R17" s="5"/>
      <c r="S17" s="5"/>
    </row>
    <row r="18" spans="1:19" ht="18">
      <c r="A18" s="2"/>
      <c r="B18" s="4" t="s">
        <v>37</v>
      </c>
      <c r="C18" s="4" t="s">
        <v>32</v>
      </c>
      <c r="D18" s="4" t="s">
        <v>170</v>
      </c>
      <c r="E18" s="2"/>
      <c r="F18" s="2"/>
      <c r="G18" s="2"/>
      <c r="H18" s="2"/>
      <c r="I18" s="2"/>
      <c r="J18" s="2"/>
      <c r="K18" s="2"/>
      <c r="L18" s="2"/>
      <c r="M18" s="6"/>
      <c r="N18" s="2"/>
      <c r="O18" s="2"/>
      <c r="P18" s="5"/>
      <c r="Q18" s="5"/>
      <c r="R18" s="5"/>
      <c r="S18" s="5"/>
    </row>
    <row r="19" spans="1:19" ht="18">
      <c r="A19" s="2"/>
      <c r="B19" s="4" t="s">
        <v>38</v>
      </c>
      <c r="C19" s="4" t="s">
        <v>32</v>
      </c>
      <c r="D19" s="4" t="s">
        <v>171</v>
      </c>
      <c r="E19" s="2"/>
      <c r="F19" s="2"/>
      <c r="G19" s="2"/>
      <c r="H19" s="2"/>
      <c r="I19" s="2"/>
      <c r="J19" s="2"/>
      <c r="K19" s="2"/>
      <c r="L19" s="2"/>
      <c r="M19" s="6"/>
      <c r="N19" s="2"/>
      <c r="O19" s="2"/>
      <c r="P19" s="5"/>
      <c r="Q19" s="5"/>
      <c r="R19" s="5"/>
      <c r="S19" s="5"/>
    </row>
    <row r="20" spans="1:19" ht="18">
      <c r="A20" s="2"/>
      <c r="B20" s="7" t="s">
        <v>39</v>
      </c>
      <c r="C20" s="3" t="s">
        <v>32</v>
      </c>
      <c r="D20" s="3" t="s">
        <v>87</v>
      </c>
      <c r="E20" s="2"/>
      <c r="F20" s="2"/>
      <c r="G20" s="2"/>
      <c r="H20" s="2"/>
      <c r="I20" s="2"/>
      <c r="J20" s="2"/>
      <c r="K20" s="2"/>
      <c r="L20" s="2"/>
      <c r="M20" s="6"/>
      <c r="N20" s="2"/>
      <c r="O20" s="2"/>
      <c r="P20" s="5"/>
      <c r="Q20" s="5"/>
      <c r="R20" s="5"/>
      <c r="S20" s="5"/>
    </row>
    <row r="21" spans="1:19" ht="18">
      <c r="A21" s="2"/>
      <c r="B21" s="7"/>
      <c r="C21" s="5"/>
      <c r="D21" s="2"/>
      <c r="E21" s="2"/>
      <c r="F21" s="2"/>
      <c r="G21" s="2"/>
      <c r="H21" s="2"/>
      <c r="I21" s="2"/>
      <c r="J21" s="2"/>
      <c r="K21" s="2"/>
      <c r="L21" s="2"/>
      <c r="M21" s="6"/>
      <c r="N21" s="2"/>
      <c r="O21" s="2"/>
      <c r="P21" s="5"/>
      <c r="Q21" s="5"/>
      <c r="R21" s="5"/>
      <c r="S21" s="5"/>
    </row>
    <row r="22" spans="1:19" ht="18">
      <c r="A22" s="2"/>
      <c r="B22" s="7"/>
      <c r="C22" s="5"/>
      <c r="D22" s="2"/>
      <c r="E22" s="2"/>
      <c r="F22" s="2"/>
      <c r="G22" s="2"/>
      <c r="H22" s="2"/>
      <c r="I22" s="2"/>
      <c r="J22" s="2"/>
      <c r="K22" s="2"/>
      <c r="L22" s="2"/>
      <c r="M22" s="6"/>
      <c r="N22" s="2"/>
      <c r="O22" s="2"/>
      <c r="P22" s="5"/>
      <c r="Q22" s="5"/>
      <c r="R22" s="5"/>
      <c r="S22" s="5"/>
    </row>
    <row r="23" spans="1:19" ht="18">
      <c r="A23" s="2"/>
      <c r="B23" s="7"/>
      <c r="C23" s="5"/>
      <c r="D23" s="2"/>
      <c r="E23" s="2"/>
      <c r="F23" s="2"/>
      <c r="G23" s="2"/>
      <c r="H23" s="2"/>
      <c r="I23" s="2"/>
      <c r="J23" s="2"/>
      <c r="K23" s="2"/>
      <c r="L23" s="2"/>
      <c r="M23" s="6"/>
      <c r="N23" s="2"/>
      <c r="O23" s="2"/>
      <c r="P23" s="5"/>
      <c r="Q23" s="5"/>
      <c r="R23" s="5"/>
      <c r="S23" s="5"/>
    </row>
    <row r="24" spans="1:19" ht="18">
      <c r="A24" s="2"/>
      <c r="B24" s="7"/>
      <c r="C24" s="5"/>
      <c r="D24" s="2"/>
      <c r="E24" s="2"/>
      <c r="F24" s="2"/>
      <c r="G24" s="2"/>
      <c r="H24" s="2"/>
      <c r="I24" s="2"/>
      <c r="J24" s="2"/>
      <c r="K24" s="2"/>
      <c r="L24" s="2"/>
      <c r="M24" s="6"/>
      <c r="N24" s="2"/>
      <c r="O24" s="2"/>
      <c r="P24" s="5"/>
      <c r="Q24" s="5"/>
      <c r="R24" s="5"/>
      <c r="S24" s="5"/>
    </row>
    <row r="25" spans="1:7" ht="18">
      <c r="A25" s="1"/>
      <c r="B25" s="1"/>
      <c r="C25" s="1"/>
      <c r="D25" s="1"/>
      <c r="E25" s="1"/>
      <c r="F25" s="1"/>
      <c r="G25" s="10" t="s">
        <v>8</v>
      </c>
    </row>
    <row r="26" spans="1:7" ht="18">
      <c r="A26" s="1"/>
      <c r="B26" s="1"/>
      <c r="C26" s="1"/>
      <c r="D26" s="1"/>
      <c r="E26" s="1"/>
      <c r="F26" s="1"/>
      <c r="G26" s="10" t="s">
        <v>9</v>
      </c>
    </row>
    <row r="27" spans="1:7" ht="18">
      <c r="A27" s="1"/>
      <c r="B27" s="1"/>
      <c r="C27" s="1"/>
      <c r="D27" s="1"/>
      <c r="E27" s="1"/>
      <c r="F27" s="1"/>
      <c r="G27" s="10" t="s">
        <v>10</v>
      </c>
    </row>
    <row r="28" spans="1:7" ht="18">
      <c r="A28" s="1"/>
      <c r="B28" s="1"/>
      <c r="C28" s="1"/>
      <c r="D28" s="1"/>
      <c r="E28" s="1"/>
      <c r="F28" s="1"/>
      <c r="G28" s="10" t="s">
        <v>11</v>
      </c>
    </row>
  </sheetData>
  <sheetProtection/>
  <mergeCells count="6">
    <mergeCell ref="A1:S1"/>
    <mergeCell ref="A2:S2"/>
    <mergeCell ref="A5:A7"/>
    <mergeCell ref="B5:B7"/>
    <mergeCell ref="A14:A16"/>
    <mergeCell ref="B14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S18"/>
  <sheetViews>
    <sheetView zoomScalePageLayoutView="0" workbookViewId="0" topLeftCell="A1">
      <selection activeCell="U7" sqref="U7"/>
    </sheetView>
  </sheetViews>
  <sheetFormatPr defaultColWidth="9.140625" defaultRowHeight="15"/>
  <cols>
    <col min="1" max="1" width="4.140625" style="102" customWidth="1"/>
    <col min="2" max="2" width="9.00390625" style="26" customWidth="1"/>
    <col min="3" max="4" width="9.421875" style="26" customWidth="1"/>
    <col min="5" max="5" width="9.57421875" style="26" customWidth="1"/>
    <col min="6" max="6" width="15.7109375" style="26" customWidth="1"/>
    <col min="7" max="7" width="4.7109375" style="26" customWidth="1"/>
    <col min="8" max="8" width="5.421875" style="26" customWidth="1"/>
    <col min="9" max="9" width="5.140625" style="26" customWidth="1"/>
    <col min="10" max="10" width="5.7109375" style="26" customWidth="1"/>
    <col min="11" max="11" width="6.00390625" style="26" customWidth="1"/>
    <col min="12" max="12" width="5.57421875" style="26" customWidth="1"/>
    <col min="13" max="13" width="5.421875" style="26" customWidth="1"/>
    <col min="14" max="14" width="5.57421875" style="26" customWidth="1"/>
    <col min="15" max="15" width="5.421875" style="26" customWidth="1"/>
    <col min="16" max="19" width="6.57421875" style="26" customWidth="1"/>
  </cols>
  <sheetData>
    <row r="2" spans="1:19" ht="21">
      <c r="A2" s="592" t="s">
        <v>633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</row>
    <row r="3" spans="1:19" ht="21">
      <c r="A3" s="94" t="s">
        <v>572</v>
      </c>
      <c r="B3" s="593" t="s">
        <v>233</v>
      </c>
      <c r="C3" s="593"/>
      <c r="D3" s="593"/>
      <c r="E3" s="593"/>
      <c r="F3" s="593"/>
      <c r="G3" s="94" t="s">
        <v>234</v>
      </c>
      <c r="H3" s="94" t="s">
        <v>235</v>
      </c>
      <c r="I3" s="94" t="s">
        <v>236</v>
      </c>
      <c r="J3" s="94" t="s">
        <v>237</v>
      </c>
      <c r="K3" s="94" t="s">
        <v>238</v>
      </c>
      <c r="L3" s="94" t="s">
        <v>239</v>
      </c>
      <c r="M3" s="94" t="s">
        <v>240</v>
      </c>
      <c r="N3" s="94" t="s">
        <v>241</v>
      </c>
      <c r="O3" s="94" t="s">
        <v>242</v>
      </c>
      <c r="P3" s="94" t="s">
        <v>243</v>
      </c>
      <c r="Q3" s="94" t="s">
        <v>244</v>
      </c>
      <c r="R3" s="94" t="s">
        <v>245</v>
      </c>
      <c r="S3" s="94" t="s">
        <v>169</v>
      </c>
    </row>
    <row r="4" spans="1:19" ht="21">
      <c r="A4" s="109">
        <v>1</v>
      </c>
      <c r="B4" s="594" t="s">
        <v>634</v>
      </c>
      <c r="C4" s="595"/>
      <c r="D4" s="595"/>
      <c r="E4" s="595"/>
      <c r="F4" s="596"/>
      <c r="G4" s="84">
        <v>7</v>
      </c>
      <c r="H4" s="84">
        <v>6</v>
      </c>
      <c r="I4" s="84">
        <v>13</v>
      </c>
      <c r="J4" s="84">
        <v>8</v>
      </c>
      <c r="K4" s="84"/>
      <c r="L4" s="188"/>
      <c r="M4" s="84"/>
      <c r="N4" s="84"/>
      <c r="O4" s="84"/>
      <c r="P4" s="84"/>
      <c r="Q4" s="84"/>
      <c r="R4" s="84"/>
      <c r="S4" s="373"/>
    </row>
    <row r="5" spans="1:19" ht="21">
      <c r="A5" s="109">
        <v>2</v>
      </c>
      <c r="B5" s="597" t="s">
        <v>246</v>
      </c>
      <c r="C5" s="598"/>
      <c r="D5" s="598"/>
      <c r="E5" s="598"/>
      <c r="F5" s="599"/>
      <c r="G5" s="84">
        <v>5</v>
      </c>
      <c r="H5" s="84">
        <v>5</v>
      </c>
      <c r="I5" s="84">
        <v>7</v>
      </c>
      <c r="J5" s="84">
        <v>5</v>
      </c>
      <c r="K5" s="84"/>
      <c r="L5" s="84"/>
      <c r="M5" s="84"/>
      <c r="N5" s="84"/>
      <c r="O5" s="84"/>
      <c r="P5" s="84"/>
      <c r="Q5" s="84"/>
      <c r="R5" s="84"/>
      <c r="S5" s="373"/>
    </row>
    <row r="6" spans="1:19" ht="21">
      <c r="A6" s="93">
        <v>3</v>
      </c>
      <c r="B6" s="600" t="s">
        <v>247</v>
      </c>
      <c r="C6" s="601"/>
      <c r="D6" s="601"/>
      <c r="E6" s="601"/>
      <c r="F6" s="602"/>
      <c r="G6" s="85">
        <v>2</v>
      </c>
      <c r="H6" s="85">
        <v>2</v>
      </c>
      <c r="I6" s="85">
        <v>3</v>
      </c>
      <c r="J6" s="85">
        <v>4</v>
      </c>
      <c r="K6" s="85"/>
      <c r="L6" s="85"/>
      <c r="M6" s="85"/>
      <c r="N6" s="85"/>
      <c r="O6" s="85"/>
      <c r="P6" s="85"/>
      <c r="Q6" s="85"/>
      <c r="R6" s="85"/>
      <c r="S6" s="246"/>
    </row>
    <row r="7" spans="1:19" ht="21">
      <c r="A7" s="93">
        <v>4</v>
      </c>
      <c r="B7" s="603" t="s">
        <v>248</v>
      </c>
      <c r="C7" s="604"/>
      <c r="D7" s="604"/>
      <c r="E7" s="604"/>
      <c r="F7" s="605"/>
      <c r="G7" s="85">
        <v>0</v>
      </c>
      <c r="H7" s="85">
        <v>0</v>
      </c>
      <c r="I7" s="85">
        <v>0</v>
      </c>
      <c r="J7" s="85">
        <v>0</v>
      </c>
      <c r="K7" s="85"/>
      <c r="L7" s="85"/>
      <c r="M7" s="85"/>
      <c r="N7" s="85"/>
      <c r="O7" s="85"/>
      <c r="P7" s="85"/>
      <c r="Q7" s="85"/>
      <c r="R7" s="85"/>
      <c r="S7" s="246"/>
    </row>
    <row r="8" spans="1:19" ht="21">
      <c r="A8" s="93">
        <v>5</v>
      </c>
      <c r="B8" s="603" t="s">
        <v>249</v>
      </c>
      <c r="C8" s="604"/>
      <c r="D8" s="604"/>
      <c r="E8" s="604"/>
      <c r="F8" s="605"/>
      <c r="G8" s="85">
        <v>0</v>
      </c>
      <c r="H8" s="85">
        <v>0</v>
      </c>
      <c r="I8" s="85">
        <v>0</v>
      </c>
      <c r="J8" s="85">
        <v>0</v>
      </c>
      <c r="K8" s="85"/>
      <c r="L8" s="85"/>
      <c r="M8" s="85"/>
      <c r="N8" s="85"/>
      <c r="O8" s="85"/>
      <c r="P8" s="85"/>
      <c r="Q8" s="85"/>
      <c r="R8" s="85"/>
      <c r="S8" s="246"/>
    </row>
    <row r="9" spans="1:19" ht="21">
      <c r="A9" s="93">
        <v>6</v>
      </c>
      <c r="B9" s="589" t="s">
        <v>635</v>
      </c>
      <c r="C9" s="590"/>
      <c r="D9" s="590"/>
      <c r="E9" s="590"/>
      <c r="F9" s="591"/>
      <c r="G9" s="85">
        <v>0</v>
      </c>
      <c r="H9" s="85">
        <v>0</v>
      </c>
      <c r="I9" s="85">
        <v>0</v>
      </c>
      <c r="J9" s="85">
        <v>0</v>
      </c>
      <c r="K9" s="85"/>
      <c r="L9" s="85"/>
      <c r="M9" s="85"/>
      <c r="N9" s="85"/>
      <c r="O9" s="85"/>
      <c r="P9" s="85"/>
      <c r="Q9" s="85"/>
      <c r="R9" s="85"/>
      <c r="S9" s="246"/>
    </row>
    <row r="10" spans="1:19" ht="21">
      <c r="A10" s="93">
        <v>7</v>
      </c>
      <c r="B10" s="589" t="s">
        <v>250</v>
      </c>
      <c r="C10" s="590"/>
      <c r="D10" s="590"/>
      <c r="E10" s="590"/>
      <c r="F10" s="591"/>
      <c r="G10" s="85">
        <v>0</v>
      </c>
      <c r="H10" s="85">
        <v>0</v>
      </c>
      <c r="I10" s="85">
        <v>0</v>
      </c>
      <c r="J10" s="85">
        <v>0</v>
      </c>
      <c r="K10" s="85"/>
      <c r="L10" s="85"/>
      <c r="M10" s="85"/>
      <c r="N10" s="85"/>
      <c r="O10" s="85"/>
      <c r="P10" s="85"/>
      <c r="Q10" s="85"/>
      <c r="R10" s="85"/>
      <c r="S10" s="246"/>
    </row>
    <row r="11" spans="1:19" ht="21">
      <c r="A11" s="93">
        <v>8</v>
      </c>
      <c r="B11" s="589" t="s">
        <v>251</v>
      </c>
      <c r="C11" s="590"/>
      <c r="D11" s="590"/>
      <c r="E11" s="590"/>
      <c r="F11" s="591"/>
      <c r="G11" s="85">
        <v>0</v>
      </c>
      <c r="H11" s="85">
        <v>0</v>
      </c>
      <c r="I11" s="85">
        <v>0</v>
      </c>
      <c r="J11" s="85">
        <v>0</v>
      </c>
      <c r="K11" s="85"/>
      <c r="L11" s="85"/>
      <c r="M11" s="85"/>
      <c r="N11" s="85"/>
      <c r="O11" s="85"/>
      <c r="P11" s="85"/>
      <c r="Q11" s="85"/>
      <c r="R11" s="85"/>
      <c r="S11" s="246"/>
    </row>
    <row r="12" spans="1:19" ht="21">
      <c r="A12" s="93">
        <v>9</v>
      </c>
      <c r="B12" s="589" t="s">
        <v>252</v>
      </c>
      <c r="C12" s="590"/>
      <c r="D12" s="590"/>
      <c r="E12" s="590"/>
      <c r="F12" s="591"/>
      <c r="G12" s="85">
        <v>5</v>
      </c>
      <c r="H12" s="85">
        <v>5</v>
      </c>
      <c r="I12" s="85">
        <v>13</v>
      </c>
      <c r="J12" s="85">
        <v>5</v>
      </c>
      <c r="K12" s="85"/>
      <c r="L12" s="85"/>
      <c r="M12" s="85"/>
      <c r="N12" s="85"/>
      <c r="O12" s="85"/>
      <c r="P12" s="85"/>
      <c r="Q12" s="85"/>
      <c r="R12" s="85"/>
      <c r="S12" s="246"/>
    </row>
    <row r="13" spans="1:19" ht="21">
      <c r="A13" s="93">
        <v>10</v>
      </c>
      <c r="B13" s="589" t="s">
        <v>253</v>
      </c>
      <c r="C13" s="590"/>
      <c r="D13" s="590"/>
      <c r="E13" s="590"/>
      <c r="F13" s="591"/>
      <c r="G13" s="85">
        <v>3</v>
      </c>
      <c r="H13" s="85">
        <v>2</v>
      </c>
      <c r="I13" s="85">
        <v>1</v>
      </c>
      <c r="J13" s="85">
        <v>5</v>
      </c>
      <c r="K13" s="85"/>
      <c r="L13" s="85"/>
      <c r="M13" s="85"/>
      <c r="N13" s="85"/>
      <c r="O13" s="85"/>
      <c r="P13" s="85"/>
      <c r="Q13" s="85"/>
      <c r="R13" s="85"/>
      <c r="S13" s="246"/>
    </row>
    <row r="14" spans="1:19" ht="21">
      <c r="A14" s="85">
        <v>11</v>
      </c>
      <c r="B14" s="588" t="s">
        <v>644</v>
      </c>
      <c r="C14" s="588"/>
      <c r="D14" s="588"/>
      <c r="E14" s="588"/>
      <c r="F14" s="588"/>
      <c r="G14" s="85">
        <v>2</v>
      </c>
      <c r="H14" s="85">
        <v>1</v>
      </c>
      <c r="I14" s="85">
        <v>6</v>
      </c>
      <c r="J14" s="85">
        <v>3</v>
      </c>
      <c r="K14" s="86"/>
      <c r="L14" s="86"/>
      <c r="M14" s="86"/>
      <c r="N14" s="86"/>
      <c r="O14" s="86"/>
      <c r="P14" s="86"/>
      <c r="Q14" s="86"/>
      <c r="R14" s="86"/>
      <c r="S14" s="96"/>
    </row>
    <row r="15" spans="1:19" ht="21">
      <c r="A15" s="85">
        <v>12</v>
      </c>
      <c r="B15" s="588" t="s">
        <v>645</v>
      </c>
      <c r="C15" s="588"/>
      <c r="D15" s="588"/>
      <c r="E15" s="588"/>
      <c r="F15" s="588"/>
      <c r="G15" s="85">
        <v>0</v>
      </c>
      <c r="H15" s="85">
        <v>0</v>
      </c>
      <c r="I15" s="85">
        <v>0</v>
      </c>
      <c r="J15" s="85">
        <v>0</v>
      </c>
      <c r="K15" s="86"/>
      <c r="L15" s="86"/>
      <c r="M15" s="86"/>
      <c r="N15" s="86"/>
      <c r="O15" s="86"/>
      <c r="P15" s="86"/>
      <c r="Q15" s="86"/>
      <c r="R15" s="86"/>
      <c r="S15" s="96"/>
    </row>
    <row r="16" spans="1:6" ht="21">
      <c r="A16" s="85">
        <v>13</v>
      </c>
      <c r="B16" s="588" t="s">
        <v>636</v>
      </c>
      <c r="C16" s="588"/>
      <c r="D16" s="588"/>
      <c r="E16" s="588"/>
      <c r="F16" s="588"/>
    </row>
    <row r="17" spans="1:6" ht="21">
      <c r="A17" s="85">
        <v>14</v>
      </c>
      <c r="B17" s="606"/>
      <c r="C17" s="606"/>
      <c r="D17" s="606"/>
      <c r="E17" s="606"/>
      <c r="F17" s="606"/>
    </row>
    <row r="18" spans="1:6" ht="21">
      <c r="A18" s="85">
        <v>15</v>
      </c>
      <c r="B18" s="606"/>
      <c r="C18" s="606"/>
      <c r="D18" s="606"/>
      <c r="E18" s="606"/>
      <c r="F18" s="606"/>
    </row>
  </sheetData>
  <sheetProtection/>
  <mergeCells count="17">
    <mergeCell ref="B14:F14"/>
    <mergeCell ref="B15:F15"/>
    <mergeCell ref="B16:F16"/>
    <mergeCell ref="B17:F17"/>
    <mergeCell ref="B18:F18"/>
    <mergeCell ref="B12:F12"/>
    <mergeCell ref="B13:F13"/>
    <mergeCell ref="A2:S2"/>
    <mergeCell ref="B3:F3"/>
    <mergeCell ref="B4:F4"/>
    <mergeCell ref="B5:F5"/>
    <mergeCell ref="B6:F6"/>
    <mergeCell ref="B7:F7"/>
    <mergeCell ref="B8:F8"/>
    <mergeCell ref="B9:F9"/>
    <mergeCell ref="B10:F10"/>
    <mergeCell ref="B11:F11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24"/>
  <sheetViews>
    <sheetView zoomScale="77" zoomScaleNormal="77" zoomScalePageLayoutView="0" workbookViewId="0" topLeftCell="A1">
      <selection activeCell="J5" sqref="J5"/>
    </sheetView>
  </sheetViews>
  <sheetFormatPr defaultColWidth="9.140625" defaultRowHeight="15"/>
  <cols>
    <col min="2" max="2" width="16.421875" style="0" customWidth="1"/>
    <col min="3" max="4" width="19.140625" style="0" customWidth="1"/>
  </cols>
  <sheetData>
    <row r="1" spans="1:20" ht="18">
      <c r="A1" s="497" t="s">
        <v>639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</row>
    <row r="2" spans="1:20" ht="18">
      <c r="A2" s="497" t="s">
        <v>659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</row>
    <row r="3" spans="1:20" ht="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51.75">
      <c r="A4" s="393" t="s">
        <v>0</v>
      </c>
      <c r="B4" s="393" t="s">
        <v>1</v>
      </c>
      <c r="C4" s="393" t="s">
        <v>2</v>
      </c>
      <c r="D4" s="393" t="s">
        <v>3</v>
      </c>
      <c r="E4" s="394" t="s">
        <v>303</v>
      </c>
      <c r="F4" s="394" t="s">
        <v>304</v>
      </c>
      <c r="G4" s="394" t="s">
        <v>305</v>
      </c>
      <c r="H4" s="394" t="s">
        <v>220</v>
      </c>
      <c r="I4" s="394" t="s">
        <v>326</v>
      </c>
      <c r="J4" s="394" t="s">
        <v>327</v>
      </c>
      <c r="K4" s="394" t="s">
        <v>328</v>
      </c>
      <c r="L4" s="394" t="s">
        <v>221</v>
      </c>
      <c r="M4" s="394" t="s">
        <v>330</v>
      </c>
      <c r="N4" s="394" t="s">
        <v>331</v>
      </c>
      <c r="O4" s="394" t="s">
        <v>332</v>
      </c>
      <c r="P4" s="394" t="s">
        <v>222</v>
      </c>
      <c r="Q4" s="394" t="s">
        <v>334</v>
      </c>
      <c r="R4" s="394" t="s">
        <v>335</v>
      </c>
      <c r="S4" s="394" t="s">
        <v>336</v>
      </c>
      <c r="T4" s="395" t="s">
        <v>169</v>
      </c>
    </row>
    <row r="5" spans="1:20" ht="261">
      <c r="A5" s="607">
        <v>1</v>
      </c>
      <c r="B5" s="608" t="s">
        <v>677</v>
      </c>
      <c r="C5" s="400" t="s">
        <v>660</v>
      </c>
      <c r="D5" s="408"/>
      <c r="E5" s="396">
        <v>3</v>
      </c>
      <c r="F5" s="396">
        <v>3</v>
      </c>
      <c r="G5" s="396">
        <v>4</v>
      </c>
      <c r="H5" s="397"/>
      <c r="I5" s="398">
        <v>2</v>
      </c>
      <c r="J5" s="396"/>
      <c r="K5" s="396"/>
      <c r="L5" s="399"/>
      <c r="M5" s="396"/>
      <c r="N5" s="398"/>
      <c r="O5" s="396"/>
      <c r="P5" s="395"/>
      <c r="Q5" s="400"/>
      <c r="R5" s="400"/>
      <c r="S5" s="400"/>
      <c r="T5" s="401"/>
    </row>
    <row r="6" spans="1:20" ht="186.75" customHeight="1">
      <c r="A6" s="607"/>
      <c r="B6" s="608"/>
      <c r="C6" s="412" t="s">
        <v>661</v>
      </c>
      <c r="D6" s="409"/>
      <c r="E6" s="396">
        <v>3</v>
      </c>
      <c r="F6" s="396">
        <v>3</v>
      </c>
      <c r="G6" s="396">
        <v>4</v>
      </c>
      <c r="H6" s="397"/>
      <c r="I6" s="402">
        <v>2</v>
      </c>
      <c r="J6" s="403"/>
      <c r="K6" s="403"/>
      <c r="L6" s="399"/>
      <c r="M6" s="403"/>
      <c r="N6" s="402"/>
      <c r="O6" s="403"/>
      <c r="P6" s="395"/>
      <c r="Q6" s="400"/>
      <c r="R6" s="400"/>
      <c r="S6" s="400"/>
      <c r="T6" s="401"/>
    </row>
    <row r="7" spans="1:20" ht="21.75" customHeight="1">
      <c r="A7" s="607"/>
      <c r="B7" s="608"/>
      <c r="C7" s="404" t="s">
        <v>200</v>
      </c>
      <c r="D7" s="407">
        <v>0.6</v>
      </c>
      <c r="E7" s="415">
        <v>1</v>
      </c>
      <c r="F7" s="415">
        <v>1</v>
      </c>
      <c r="G7" s="415">
        <v>1</v>
      </c>
      <c r="H7" s="397"/>
      <c r="I7" s="416">
        <v>1</v>
      </c>
      <c r="J7" s="396"/>
      <c r="K7" s="396"/>
      <c r="L7" s="399"/>
      <c r="M7" s="396"/>
      <c r="N7" s="396"/>
      <c r="O7" s="396"/>
      <c r="P7" s="395"/>
      <c r="Q7" s="400"/>
      <c r="R7" s="400"/>
      <c r="S7" s="400"/>
      <c r="T7" s="401"/>
    </row>
    <row r="8" spans="1:20" ht="174">
      <c r="A8" s="607">
        <v>2</v>
      </c>
      <c r="B8" s="609" t="s">
        <v>678</v>
      </c>
      <c r="C8" s="400" t="s">
        <v>662</v>
      </c>
      <c r="D8" s="410"/>
      <c r="E8" s="396">
        <v>0</v>
      </c>
      <c r="F8" s="396">
        <v>0</v>
      </c>
      <c r="G8" s="396">
        <v>1</v>
      </c>
      <c r="H8" s="397"/>
      <c r="I8" s="398">
        <v>2</v>
      </c>
      <c r="J8" s="396"/>
      <c r="K8" s="396"/>
      <c r="L8" s="399"/>
      <c r="M8" s="396"/>
      <c r="N8" s="398"/>
      <c r="O8" s="396"/>
      <c r="P8" s="395"/>
      <c r="Q8" s="400"/>
      <c r="R8" s="400"/>
      <c r="S8" s="400"/>
      <c r="T8" s="401"/>
    </row>
    <row r="9" spans="1:20" ht="261">
      <c r="A9" s="607"/>
      <c r="B9" s="610"/>
      <c r="C9" s="400" t="s">
        <v>660</v>
      </c>
      <c r="D9" s="410"/>
      <c r="E9" s="396">
        <v>0</v>
      </c>
      <c r="F9" s="396">
        <v>0</v>
      </c>
      <c r="G9" s="396">
        <v>1</v>
      </c>
      <c r="H9" s="397"/>
      <c r="I9" s="402">
        <v>2</v>
      </c>
      <c r="J9" s="403"/>
      <c r="K9" s="403"/>
      <c r="L9" s="399"/>
      <c r="M9" s="403"/>
      <c r="N9" s="402"/>
      <c r="O9" s="403"/>
      <c r="P9" s="395"/>
      <c r="Q9" s="400"/>
      <c r="R9" s="400"/>
      <c r="S9" s="400"/>
      <c r="T9" s="401"/>
    </row>
    <row r="10" spans="1:20" ht="20.25">
      <c r="A10" s="607"/>
      <c r="C10" s="405" t="s">
        <v>663</v>
      </c>
      <c r="D10" s="406">
        <v>0.7</v>
      </c>
      <c r="E10" s="396">
        <v>0</v>
      </c>
      <c r="F10" s="396">
        <v>0</v>
      </c>
      <c r="G10" s="415">
        <v>1</v>
      </c>
      <c r="H10" s="397"/>
      <c r="I10" s="416">
        <v>1</v>
      </c>
      <c r="J10" s="396"/>
      <c r="K10" s="396"/>
      <c r="L10" s="399"/>
      <c r="M10" s="396"/>
      <c r="N10" s="396"/>
      <c r="O10" s="396"/>
      <c r="P10" s="395"/>
      <c r="Q10" s="400"/>
      <c r="R10" s="400"/>
      <c r="S10" s="400"/>
      <c r="T10" s="401"/>
    </row>
    <row r="11" spans="1:20" ht="158.25" customHeight="1">
      <c r="A11" s="607">
        <v>3</v>
      </c>
      <c r="B11" s="608" t="s">
        <v>664</v>
      </c>
      <c r="C11" s="413" t="s">
        <v>665</v>
      </c>
      <c r="D11" s="411"/>
      <c r="E11" s="396">
        <v>0</v>
      </c>
      <c r="F11" s="396">
        <v>0</v>
      </c>
      <c r="G11" s="396">
        <v>0</v>
      </c>
      <c r="H11" s="397"/>
      <c r="I11" s="398">
        <v>0</v>
      </c>
      <c r="J11" s="396"/>
      <c r="K11" s="396"/>
      <c r="L11" s="399"/>
      <c r="M11" s="396"/>
      <c r="N11" s="398"/>
      <c r="O11" s="396"/>
      <c r="P11" s="395"/>
      <c r="Q11" s="400"/>
      <c r="R11" s="400"/>
      <c r="S11" s="400"/>
      <c r="T11" s="401"/>
    </row>
    <row r="12" spans="1:20" ht="261">
      <c r="A12" s="607"/>
      <c r="B12" s="608"/>
      <c r="C12" s="400" t="s">
        <v>660</v>
      </c>
      <c r="D12" s="410"/>
      <c r="E12" s="396">
        <v>3</v>
      </c>
      <c r="F12" s="396">
        <v>3</v>
      </c>
      <c r="G12" s="396">
        <v>4</v>
      </c>
      <c r="H12" s="397"/>
      <c r="I12" s="402">
        <v>2</v>
      </c>
      <c r="J12" s="403"/>
      <c r="K12" s="403"/>
      <c r="L12" s="399"/>
      <c r="M12" s="403"/>
      <c r="N12" s="402"/>
      <c r="O12" s="403"/>
      <c r="P12" s="395"/>
      <c r="Q12" s="400"/>
      <c r="R12" s="400"/>
      <c r="S12" s="400"/>
      <c r="T12" s="401"/>
    </row>
    <row r="13" spans="1:20" ht="20.25">
      <c r="A13" s="607"/>
      <c r="B13" s="608"/>
      <c r="C13" s="404" t="s">
        <v>666</v>
      </c>
      <c r="D13" s="414" t="s">
        <v>667</v>
      </c>
      <c r="E13" s="396">
        <v>0</v>
      </c>
      <c r="F13" s="396">
        <v>0</v>
      </c>
      <c r="G13" s="396">
        <v>0</v>
      </c>
      <c r="H13" s="397"/>
      <c r="I13" s="398">
        <v>0</v>
      </c>
      <c r="J13" s="396"/>
      <c r="K13" s="396"/>
      <c r="L13" s="399"/>
      <c r="M13" s="396"/>
      <c r="N13" s="396"/>
      <c r="O13" s="396"/>
      <c r="P13" s="395"/>
      <c r="Q13" s="400"/>
      <c r="R13" s="400"/>
      <c r="S13" s="400"/>
      <c r="T13" s="401"/>
    </row>
    <row r="14" spans="1:20" ht="18">
      <c r="A14" s="2"/>
      <c r="B14" s="7"/>
      <c r="C14" s="4"/>
      <c r="D14" s="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1"/>
      <c r="Q14" s="5"/>
      <c r="R14" s="5"/>
      <c r="S14" s="5"/>
      <c r="T14" s="5"/>
    </row>
    <row r="15" spans="1:20" ht="18">
      <c r="A15" s="1"/>
      <c r="B15" s="1"/>
      <c r="C15" s="5"/>
      <c r="D15" s="5"/>
      <c r="E15" s="1"/>
      <c r="F15" s="1"/>
      <c r="G15" s="1"/>
      <c r="H15" s="10" t="s">
        <v>668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8">
      <c r="A16" s="1"/>
      <c r="B16" s="1"/>
      <c r="C16" s="1"/>
      <c r="D16" s="1"/>
      <c r="E16" s="1"/>
      <c r="F16" s="1"/>
      <c r="G16" s="1"/>
      <c r="H16" s="10" t="s">
        <v>669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8">
      <c r="A17" s="1"/>
      <c r="B17" s="1"/>
      <c r="C17" s="1"/>
      <c r="D17" s="1"/>
      <c r="E17" s="1"/>
      <c r="F17" s="1"/>
      <c r="G17" s="1"/>
      <c r="H17" s="10" t="s">
        <v>578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8">
      <c r="A18" s="1"/>
      <c r="B18" s="1"/>
      <c r="C18" s="1"/>
      <c r="D18" s="1"/>
      <c r="E18" s="1"/>
      <c r="F18" s="1"/>
      <c r="G18" s="1"/>
      <c r="H18" s="10" t="s">
        <v>670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8">
      <c r="A19" s="3"/>
      <c r="B19" s="3"/>
      <c r="C19" s="1"/>
      <c r="D19" s="1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" ht="13.5">
      <c r="A20" t="s">
        <v>671</v>
      </c>
      <c r="B20" t="s">
        <v>672</v>
      </c>
    </row>
    <row r="21" ht="13.5">
      <c r="B21" t="s">
        <v>673</v>
      </c>
    </row>
    <row r="22" ht="13.5">
      <c r="B22" t="s">
        <v>674</v>
      </c>
    </row>
    <row r="23" ht="13.5">
      <c r="B23" t="s">
        <v>675</v>
      </c>
    </row>
    <row r="24" ht="13.5">
      <c r="B24" t="s">
        <v>676</v>
      </c>
    </row>
  </sheetData>
  <sheetProtection/>
  <mergeCells count="8">
    <mergeCell ref="A11:A13"/>
    <mergeCell ref="B11:B13"/>
    <mergeCell ref="A1:T1"/>
    <mergeCell ref="A2:T2"/>
    <mergeCell ref="A5:A7"/>
    <mergeCell ref="A8:A10"/>
    <mergeCell ref="B5:B7"/>
    <mergeCell ref="B8:B9"/>
  </mergeCells>
  <printOptions/>
  <pageMargins left="0.7" right="0.7" top="0.75" bottom="0.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DBF0D"/>
  </sheetPr>
  <dimension ref="B1:Q68"/>
  <sheetViews>
    <sheetView zoomScalePageLayoutView="0" workbookViewId="0" topLeftCell="A19">
      <selection activeCell="E25" sqref="E25:G25"/>
    </sheetView>
  </sheetViews>
  <sheetFormatPr defaultColWidth="9.00390625" defaultRowHeight="15"/>
  <cols>
    <col min="1" max="1" width="1.1484375" style="446" customWidth="1"/>
    <col min="2" max="2" width="29.00390625" style="85" customWidth="1"/>
    <col min="3" max="3" width="6.140625" style="453" customWidth="1"/>
    <col min="4" max="4" width="10.140625" style="455" customWidth="1"/>
    <col min="5" max="5" width="6.421875" style="86" customWidth="1"/>
    <col min="6" max="6" width="5.8515625" style="86" customWidth="1"/>
    <col min="7" max="7" width="6.421875" style="86" customWidth="1"/>
    <col min="8" max="8" width="6.140625" style="86" customWidth="1"/>
    <col min="9" max="9" width="6.8515625" style="86" customWidth="1"/>
    <col min="10" max="16" width="6.140625" style="86" customWidth="1"/>
    <col min="17" max="17" width="7.8515625" style="86" customWidth="1"/>
    <col min="18" max="16384" width="9.00390625" style="446" customWidth="1"/>
  </cols>
  <sheetData>
    <row r="1" spans="2:17" ht="21">
      <c r="B1" s="620" t="s">
        <v>682</v>
      </c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2"/>
    </row>
    <row r="2" spans="2:17" ht="21">
      <c r="B2" s="623" t="s">
        <v>339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</row>
    <row r="3" spans="2:17" ht="24">
      <c r="B3" s="613" t="s">
        <v>340</v>
      </c>
      <c r="C3" s="452" t="s">
        <v>341</v>
      </c>
      <c r="D3" s="615" t="s">
        <v>3</v>
      </c>
      <c r="E3" s="611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</row>
    <row r="4" spans="2:17" ht="21">
      <c r="B4" s="614"/>
      <c r="C4" s="452" t="s">
        <v>233</v>
      </c>
      <c r="D4" s="616"/>
      <c r="E4" s="313" t="s">
        <v>683</v>
      </c>
      <c r="F4" s="313" t="s">
        <v>684</v>
      </c>
      <c r="G4" s="313" t="s">
        <v>685</v>
      </c>
      <c r="H4" s="313" t="s">
        <v>686</v>
      </c>
      <c r="I4" s="313" t="s">
        <v>687</v>
      </c>
      <c r="J4" s="313" t="s">
        <v>688</v>
      </c>
      <c r="K4" s="313" t="s">
        <v>689</v>
      </c>
      <c r="L4" s="313" t="s">
        <v>690</v>
      </c>
      <c r="M4" s="313" t="s">
        <v>691</v>
      </c>
      <c r="N4" s="313" t="s">
        <v>692</v>
      </c>
      <c r="O4" s="313" t="s">
        <v>693</v>
      </c>
      <c r="P4" s="313" t="s">
        <v>694</v>
      </c>
      <c r="Q4" s="313" t="s">
        <v>169</v>
      </c>
    </row>
    <row r="5" ht="21">
      <c r="B5" s="313" t="s">
        <v>342</v>
      </c>
    </row>
    <row r="6" spans="2:17" s="464" customFormat="1" ht="21">
      <c r="B6" s="465" t="s">
        <v>344</v>
      </c>
      <c r="C6" s="461" t="s">
        <v>345</v>
      </c>
      <c r="D6" s="466" t="s">
        <v>343</v>
      </c>
      <c r="E6" s="617" t="s">
        <v>737</v>
      </c>
      <c r="F6" s="618"/>
      <c r="G6" s="619"/>
      <c r="H6" s="463"/>
      <c r="I6" s="463"/>
      <c r="J6" s="463"/>
      <c r="K6" s="463"/>
      <c r="L6" s="463"/>
      <c r="M6" s="463"/>
      <c r="N6" s="463"/>
      <c r="O6" s="463"/>
      <c r="P6" s="463"/>
      <c r="Q6" s="463"/>
    </row>
    <row r="7" spans="2:4" ht="21">
      <c r="B7" s="469" t="s">
        <v>347</v>
      </c>
      <c r="D7" s="457" t="s">
        <v>695</v>
      </c>
    </row>
    <row r="8" ht="21">
      <c r="D8" s="456" t="s">
        <v>348</v>
      </c>
    </row>
    <row r="9" ht="21">
      <c r="D9" s="456"/>
    </row>
    <row r="10" spans="2:17" s="464" customFormat="1" ht="21">
      <c r="B10" s="465" t="s">
        <v>349</v>
      </c>
      <c r="C10" s="461" t="s">
        <v>350</v>
      </c>
      <c r="D10" s="467" t="s">
        <v>351</v>
      </c>
      <c r="E10" s="314"/>
      <c r="F10" s="314"/>
      <c r="G10" s="314"/>
      <c r="H10" s="314"/>
      <c r="I10" s="463"/>
      <c r="J10" s="463"/>
      <c r="K10" s="463"/>
      <c r="L10" s="463"/>
      <c r="M10" s="463"/>
      <c r="N10" s="463"/>
      <c r="O10" s="463"/>
      <c r="P10" s="463"/>
      <c r="Q10" s="463"/>
    </row>
    <row r="11" spans="2:5" ht="21">
      <c r="B11" s="465" t="s">
        <v>696</v>
      </c>
      <c r="C11" s="452"/>
      <c r="D11" s="458"/>
      <c r="E11" s="85"/>
    </row>
    <row r="12" spans="2:17" s="474" customFormat="1" ht="21">
      <c r="B12" s="470" t="s">
        <v>703</v>
      </c>
      <c r="C12" s="471"/>
      <c r="D12" s="471"/>
      <c r="E12" s="472">
        <v>100</v>
      </c>
      <c r="F12" s="472">
        <v>100</v>
      </c>
      <c r="G12" s="472">
        <v>100</v>
      </c>
      <c r="H12" s="472"/>
      <c r="I12" s="473"/>
      <c r="J12" s="473"/>
      <c r="K12" s="473"/>
      <c r="L12" s="473"/>
      <c r="M12" s="473"/>
      <c r="N12" s="473"/>
      <c r="O12" s="473"/>
      <c r="P12" s="473"/>
      <c r="Q12" s="473"/>
    </row>
    <row r="13" spans="2:4" ht="21">
      <c r="B13" s="207" t="s">
        <v>354</v>
      </c>
      <c r="D13" s="459" t="s">
        <v>707</v>
      </c>
    </row>
    <row r="14" spans="2:4" ht="21">
      <c r="B14" s="207" t="s">
        <v>697</v>
      </c>
      <c r="D14" s="459" t="s">
        <v>361</v>
      </c>
    </row>
    <row r="15" spans="2:4" ht="21">
      <c r="B15" s="448" t="s">
        <v>698</v>
      </c>
      <c r="D15" s="459" t="s">
        <v>708</v>
      </c>
    </row>
    <row r="16" ht="21">
      <c r="B16" s="447" t="s">
        <v>699</v>
      </c>
    </row>
    <row r="17" ht="21">
      <c r="B17" s="448" t="s">
        <v>700</v>
      </c>
    </row>
    <row r="18" ht="21">
      <c r="B18" s="447" t="s">
        <v>701</v>
      </c>
    </row>
    <row r="19" ht="21">
      <c r="B19" s="448" t="s">
        <v>702</v>
      </c>
    </row>
    <row r="20" spans="2:17" s="474" customFormat="1" ht="21">
      <c r="B20" s="475" t="s">
        <v>704</v>
      </c>
      <c r="C20" s="471"/>
      <c r="D20" s="471"/>
      <c r="E20" s="472">
        <v>75</v>
      </c>
      <c r="F20" s="472">
        <v>74</v>
      </c>
      <c r="G20" s="472">
        <v>79</v>
      </c>
      <c r="H20" s="473"/>
      <c r="I20" s="473"/>
      <c r="J20" s="473"/>
      <c r="K20" s="473"/>
      <c r="L20" s="473"/>
      <c r="M20" s="473"/>
      <c r="N20" s="473"/>
      <c r="O20" s="473"/>
      <c r="P20" s="473"/>
      <c r="Q20" s="473"/>
    </row>
    <row r="21" ht="21">
      <c r="B21" s="447" t="s">
        <v>705</v>
      </c>
    </row>
    <row r="22" ht="21">
      <c r="B22" s="207" t="s">
        <v>706</v>
      </c>
    </row>
    <row r="23" ht="21">
      <c r="B23" s="207"/>
    </row>
    <row r="24" spans="2:17" s="464" customFormat="1" ht="21">
      <c r="B24" s="465" t="s">
        <v>366</v>
      </c>
      <c r="C24" s="461" t="s">
        <v>350</v>
      </c>
      <c r="D24" s="467" t="s">
        <v>367</v>
      </c>
      <c r="E24" s="469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</row>
    <row r="25" spans="2:7" ht="21">
      <c r="B25" s="448" t="s">
        <v>709</v>
      </c>
      <c r="E25" s="313">
        <v>17</v>
      </c>
      <c r="F25" s="313">
        <v>11</v>
      </c>
      <c r="G25" s="313">
        <v>6</v>
      </c>
    </row>
    <row r="26" ht="21">
      <c r="B26" s="207" t="s">
        <v>369</v>
      </c>
    </row>
    <row r="27" ht="21">
      <c r="B27" s="448" t="s">
        <v>710</v>
      </c>
    </row>
    <row r="28" spans="2:17" s="474" customFormat="1" ht="21">
      <c r="B28" s="476" t="s">
        <v>711</v>
      </c>
      <c r="C28" s="471"/>
      <c r="D28" s="471"/>
      <c r="E28" s="472">
        <v>189</v>
      </c>
      <c r="F28" s="472">
        <v>189</v>
      </c>
      <c r="G28" s="472">
        <v>189</v>
      </c>
      <c r="H28" s="473"/>
      <c r="I28" s="473"/>
      <c r="J28" s="473"/>
      <c r="K28" s="473"/>
      <c r="L28" s="473"/>
      <c r="M28" s="473"/>
      <c r="N28" s="473"/>
      <c r="O28" s="473"/>
      <c r="P28" s="473"/>
      <c r="Q28" s="473"/>
    </row>
    <row r="29" ht="21">
      <c r="B29" s="207" t="s">
        <v>712</v>
      </c>
    </row>
    <row r="30" ht="21">
      <c r="B30" s="207"/>
    </row>
    <row r="31" spans="2:17" s="474" customFormat="1" ht="21">
      <c r="B31" s="477" t="s">
        <v>373</v>
      </c>
      <c r="C31" s="472" t="s">
        <v>345</v>
      </c>
      <c r="D31" s="472" t="s">
        <v>374</v>
      </c>
      <c r="E31" s="472">
        <v>0.53</v>
      </c>
      <c r="F31" s="472">
        <v>1.06</v>
      </c>
      <c r="G31" s="472">
        <v>0</v>
      </c>
      <c r="H31" s="473"/>
      <c r="I31" s="473"/>
      <c r="J31" s="473"/>
      <c r="K31" s="473"/>
      <c r="L31" s="473"/>
      <c r="M31" s="473"/>
      <c r="N31" s="473"/>
      <c r="O31" s="473"/>
      <c r="P31" s="473"/>
      <c r="Q31" s="473"/>
    </row>
    <row r="32" spans="2:7" ht="21">
      <c r="B32" s="449"/>
      <c r="C32" s="452"/>
      <c r="D32" s="458"/>
      <c r="E32" s="313" t="s">
        <v>738</v>
      </c>
      <c r="F32" s="313" t="s">
        <v>739</v>
      </c>
      <c r="G32" s="313">
        <v>0</v>
      </c>
    </row>
    <row r="33" spans="2:17" s="464" customFormat="1" ht="21">
      <c r="B33" s="314" t="s">
        <v>713</v>
      </c>
      <c r="C33" s="461" t="s">
        <v>350</v>
      </c>
      <c r="D33" s="462"/>
      <c r="E33" s="463"/>
      <c r="F33" s="463"/>
      <c r="G33" s="463"/>
      <c r="H33" s="463"/>
      <c r="I33" s="463"/>
      <c r="J33" s="463"/>
      <c r="K33" s="463"/>
      <c r="L33" s="463"/>
      <c r="M33" s="463"/>
      <c r="N33" s="463"/>
      <c r="O33" s="463"/>
      <c r="P33" s="463"/>
      <c r="Q33" s="463"/>
    </row>
    <row r="34" spans="2:17" s="451" customFormat="1" ht="21">
      <c r="B34" s="322" t="s">
        <v>376</v>
      </c>
      <c r="C34" s="454"/>
      <c r="D34" s="460"/>
      <c r="E34" s="450"/>
      <c r="F34" s="450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50"/>
    </row>
    <row r="35" spans="2:17" s="474" customFormat="1" ht="21">
      <c r="B35" s="470" t="s">
        <v>714</v>
      </c>
      <c r="C35" s="471"/>
      <c r="D35" s="471"/>
      <c r="E35" s="472">
        <v>0</v>
      </c>
      <c r="F35" s="472">
        <v>0</v>
      </c>
      <c r="G35" s="472">
        <v>2</v>
      </c>
      <c r="H35" s="473"/>
      <c r="I35" s="473"/>
      <c r="J35" s="473"/>
      <c r="K35" s="473"/>
      <c r="L35" s="473"/>
      <c r="M35" s="473"/>
      <c r="N35" s="473"/>
      <c r="O35" s="473"/>
      <c r="P35" s="473"/>
      <c r="Q35" s="473"/>
    </row>
    <row r="36" ht="21">
      <c r="B36" s="207" t="s">
        <v>378</v>
      </c>
    </row>
    <row r="37" ht="21">
      <c r="B37" s="448" t="s">
        <v>715</v>
      </c>
    </row>
    <row r="38" ht="21">
      <c r="B38" s="447" t="s">
        <v>380</v>
      </c>
    </row>
    <row r="39" spans="2:17" s="474" customFormat="1" ht="21">
      <c r="B39" s="470" t="s">
        <v>716</v>
      </c>
      <c r="C39" s="471"/>
      <c r="D39" s="471"/>
      <c r="E39" s="472">
        <v>10</v>
      </c>
      <c r="F39" s="472">
        <v>7</v>
      </c>
      <c r="G39" s="472">
        <v>9</v>
      </c>
      <c r="H39" s="473"/>
      <c r="I39" s="473"/>
      <c r="J39" s="473"/>
      <c r="K39" s="473"/>
      <c r="L39" s="473"/>
      <c r="M39" s="473"/>
      <c r="N39" s="473"/>
      <c r="O39" s="473"/>
      <c r="P39" s="473"/>
      <c r="Q39" s="473"/>
    </row>
    <row r="40" ht="21">
      <c r="B40" s="207" t="s">
        <v>717</v>
      </c>
    </row>
    <row r="41" ht="21">
      <c r="B41" s="313" t="s">
        <v>380</v>
      </c>
    </row>
    <row r="42" ht="21">
      <c r="B42" s="313"/>
    </row>
    <row r="43" spans="2:17" s="464" customFormat="1" ht="21">
      <c r="B43" s="465" t="s">
        <v>383</v>
      </c>
      <c r="C43" s="461" t="s">
        <v>350</v>
      </c>
      <c r="D43" s="467" t="s">
        <v>384</v>
      </c>
      <c r="E43" s="314">
        <v>0</v>
      </c>
      <c r="F43" s="314">
        <v>0</v>
      </c>
      <c r="G43" s="314">
        <v>0</v>
      </c>
      <c r="H43" s="463"/>
      <c r="I43" s="463"/>
      <c r="J43" s="463"/>
      <c r="K43" s="463"/>
      <c r="L43" s="463"/>
      <c r="M43" s="463"/>
      <c r="N43" s="463"/>
      <c r="O43" s="463"/>
      <c r="P43" s="463"/>
      <c r="Q43" s="463"/>
    </row>
    <row r="44" ht="21">
      <c r="B44" s="448" t="s">
        <v>720</v>
      </c>
    </row>
    <row r="45" ht="21">
      <c r="B45" s="448" t="s">
        <v>719</v>
      </c>
    </row>
    <row r="46" ht="21">
      <c r="B46" s="207" t="s">
        <v>718</v>
      </c>
    </row>
    <row r="47" ht="21">
      <c r="B47" s="313" t="s">
        <v>721</v>
      </c>
    </row>
    <row r="48" ht="21">
      <c r="B48" s="448" t="s">
        <v>722</v>
      </c>
    </row>
    <row r="49" ht="21">
      <c r="B49" s="448" t="s">
        <v>723</v>
      </c>
    </row>
    <row r="50" ht="21">
      <c r="B50" s="448" t="s">
        <v>724</v>
      </c>
    </row>
    <row r="51" ht="21">
      <c r="B51" s="448" t="s">
        <v>725</v>
      </c>
    </row>
    <row r="52" ht="21">
      <c r="B52" s="448" t="s">
        <v>394</v>
      </c>
    </row>
    <row r="53" ht="21">
      <c r="B53" s="313" t="s">
        <v>395</v>
      </c>
    </row>
    <row r="54" ht="21">
      <c r="B54" s="313"/>
    </row>
    <row r="55" spans="2:17" s="464" customFormat="1" ht="21">
      <c r="B55" s="314" t="s">
        <v>396</v>
      </c>
      <c r="C55" s="461" t="s">
        <v>350</v>
      </c>
      <c r="D55" s="467" t="s">
        <v>726</v>
      </c>
      <c r="E55" s="463"/>
      <c r="F55" s="463"/>
      <c r="G55" s="463"/>
      <c r="H55" s="463"/>
      <c r="I55" s="463"/>
      <c r="J55" s="463"/>
      <c r="K55" s="463"/>
      <c r="L55" s="463"/>
      <c r="M55" s="463"/>
      <c r="N55" s="463"/>
      <c r="O55" s="463"/>
      <c r="P55" s="463"/>
      <c r="Q55" s="463"/>
    </row>
    <row r="56" spans="2:17" s="451" customFormat="1" ht="21">
      <c r="B56" s="465" t="s">
        <v>727</v>
      </c>
      <c r="C56" s="454"/>
      <c r="D56" s="460"/>
      <c r="E56" s="450"/>
      <c r="F56" s="450"/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50"/>
    </row>
    <row r="57" ht="21">
      <c r="B57" s="448" t="s">
        <v>728</v>
      </c>
    </row>
    <row r="58" ht="21">
      <c r="B58" s="448" t="s">
        <v>729</v>
      </c>
    </row>
    <row r="59" ht="21">
      <c r="B59" s="448" t="s">
        <v>730</v>
      </c>
    </row>
    <row r="60" ht="21">
      <c r="B60" s="207" t="s">
        <v>403</v>
      </c>
    </row>
    <row r="61" ht="21">
      <c r="B61" s="448" t="s">
        <v>731</v>
      </c>
    </row>
    <row r="62" ht="21">
      <c r="B62" s="448"/>
    </row>
    <row r="63" spans="2:17" s="464" customFormat="1" ht="21">
      <c r="B63" s="468" t="s">
        <v>405</v>
      </c>
      <c r="C63" s="461" t="s">
        <v>350</v>
      </c>
      <c r="D63" s="467" t="s">
        <v>406</v>
      </c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3"/>
      <c r="Q63" s="463"/>
    </row>
    <row r="64" ht="21">
      <c r="B64" s="448" t="s">
        <v>732</v>
      </c>
    </row>
    <row r="65" ht="21">
      <c r="B65" s="448" t="s">
        <v>733</v>
      </c>
    </row>
    <row r="66" spans="2:17" s="474" customFormat="1" ht="21">
      <c r="B66" s="470" t="s">
        <v>734</v>
      </c>
      <c r="C66" s="471"/>
      <c r="D66" s="471"/>
      <c r="E66" s="472">
        <v>189</v>
      </c>
      <c r="F66" s="472">
        <v>189</v>
      </c>
      <c r="G66" s="472">
        <v>189</v>
      </c>
      <c r="H66" s="473"/>
      <c r="I66" s="473"/>
      <c r="J66" s="473"/>
      <c r="K66" s="473"/>
      <c r="L66" s="473"/>
      <c r="M66" s="473"/>
      <c r="N66" s="473"/>
      <c r="O66" s="473"/>
      <c r="P66" s="473"/>
      <c r="Q66" s="473"/>
    </row>
    <row r="67" ht="21">
      <c r="B67" s="207" t="s">
        <v>735</v>
      </c>
    </row>
    <row r="68" ht="21">
      <c r="B68" s="448" t="s">
        <v>736</v>
      </c>
    </row>
  </sheetData>
  <sheetProtection/>
  <mergeCells count="6">
    <mergeCell ref="E3:Q3"/>
    <mergeCell ref="B3:B4"/>
    <mergeCell ref="D3:D4"/>
    <mergeCell ref="E6:G6"/>
    <mergeCell ref="B1:Q1"/>
    <mergeCell ref="B2:Q2"/>
  </mergeCells>
  <printOptions/>
  <pageMargins left="0.1968503937007874" right="0.1968503937007874" top="0.1968503937007874" bottom="0.1968503937007874" header="0" footer="0"/>
  <pageSetup horizontalDpi="600" verticalDpi="600" orientation="landscape" paperSize="5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DBF0D"/>
  </sheetPr>
  <dimension ref="B1:T65"/>
  <sheetViews>
    <sheetView zoomScalePageLayoutView="0" workbookViewId="0" topLeftCell="A31">
      <selection activeCell="G61" sqref="G61"/>
    </sheetView>
  </sheetViews>
  <sheetFormatPr defaultColWidth="9.140625" defaultRowHeight="15"/>
  <cols>
    <col min="2" max="4" width="9.00390625" style="1" customWidth="1"/>
    <col min="5" max="5" width="8.140625" style="1" customWidth="1"/>
    <col min="6" max="6" width="5.140625" style="1" customWidth="1"/>
    <col min="7" max="7" width="9.57421875" style="1" customWidth="1"/>
    <col min="8" max="8" width="7.140625" style="445" customWidth="1"/>
    <col min="9" max="9" width="7.8515625" style="442" customWidth="1"/>
    <col min="10" max="10" width="6.140625" style="1" customWidth="1"/>
    <col min="11" max="11" width="8.00390625" style="1" customWidth="1"/>
    <col min="12" max="20" width="6.140625" style="1" customWidth="1"/>
  </cols>
  <sheetData>
    <row r="1" spans="2:20" ht="21">
      <c r="B1" s="624" t="s">
        <v>681</v>
      </c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</row>
    <row r="2" spans="2:20" ht="21">
      <c r="B2" s="624" t="s">
        <v>339</v>
      </c>
      <c r="C2" s="624"/>
      <c r="D2" s="624"/>
      <c r="E2" s="624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</row>
    <row r="3" spans="2:20" ht="21">
      <c r="B3" s="626" t="s">
        <v>340</v>
      </c>
      <c r="C3" s="627"/>
      <c r="D3" s="627"/>
      <c r="E3" s="628"/>
      <c r="F3" s="110"/>
      <c r="G3" s="111"/>
      <c r="H3" s="629">
        <v>22190</v>
      </c>
      <c r="I3" s="631">
        <v>22221</v>
      </c>
      <c r="J3" s="632">
        <v>22251</v>
      </c>
      <c r="K3" s="639">
        <v>22282</v>
      </c>
      <c r="L3" s="626" t="s">
        <v>557</v>
      </c>
      <c r="M3" s="626" t="s">
        <v>558</v>
      </c>
      <c r="N3" s="626" t="s">
        <v>559</v>
      </c>
      <c r="O3" s="626" t="s">
        <v>560</v>
      </c>
      <c r="P3" s="626" t="s">
        <v>561</v>
      </c>
      <c r="Q3" s="626" t="s">
        <v>562</v>
      </c>
      <c r="R3" s="626" t="s">
        <v>563</v>
      </c>
      <c r="S3" s="626" t="s">
        <v>564</v>
      </c>
      <c r="T3" s="634" t="s">
        <v>169</v>
      </c>
    </row>
    <row r="4" spans="2:20" ht="21">
      <c r="B4" s="636"/>
      <c r="C4" s="637"/>
      <c r="D4" s="637"/>
      <c r="E4" s="638"/>
      <c r="F4" s="110" t="s">
        <v>341</v>
      </c>
      <c r="G4" s="112" t="s">
        <v>3</v>
      </c>
      <c r="H4" s="630"/>
      <c r="I4" s="623"/>
      <c r="J4" s="624"/>
      <c r="K4" s="633"/>
      <c r="L4" s="633"/>
      <c r="M4" s="633"/>
      <c r="N4" s="633"/>
      <c r="O4" s="633"/>
      <c r="P4" s="633"/>
      <c r="Q4" s="633"/>
      <c r="R4" s="633"/>
      <c r="S4" s="633"/>
      <c r="T4" s="635"/>
    </row>
    <row r="5" spans="2:20" ht="21">
      <c r="B5" s="633"/>
      <c r="C5" s="624"/>
      <c r="D5" s="624"/>
      <c r="E5" s="640"/>
      <c r="F5" s="113" t="s">
        <v>233</v>
      </c>
      <c r="G5" s="114"/>
      <c r="H5" s="443"/>
      <c r="I5" s="440"/>
      <c r="J5" s="432"/>
      <c r="K5" s="115"/>
      <c r="L5" s="115"/>
      <c r="M5" s="115"/>
      <c r="N5" s="115"/>
      <c r="O5" s="115"/>
      <c r="P5" s="115"/>
      <c r="Q5" s="115"/>
      <c r="R5" s="115"/>
      <c r="S5" s="115"/>
      <c r="T5" s="116"/>
    </row>
    <row r="6" spans="2:20" ht="21">
      <c r="B6" s="626" t="s">
        <v>342</v>
      </c>
      <c r="C6" s="627"/>
      <c r="D6" s="627"/>
      <c r="E6" s="628"/>
      <c r="F6" s="117"/>
      <c r="G6" s="118" t="s">
        <v>343</v>
      </c>
      <c r="H6" s="623"/>
      <c r="I6" s="623"/>
      <c r="J6" s="623"/>
      <c r="K6" s="623"/>
      <c r="L6" s="623"/>
      <c r="M6" s="623"/>
      <c r="N6" s="623"/>
      <c r="O6" s="623"/>
      <c r="P6" s="623"/>
      <c r="Q6" s="623"/>
      <c r="R6" s="623"/>
      <c r="S6" s="623"/>
      <c r="T6" s="623"/>
    </row>
    <row r="7" spans="2:20" ht="21">
      <c r="B7" s="636" t="s">
        <v>344</v>
      </c>
      <c r="C7" s="637"/>
      <c r="D7" s="637"/>
      <c r="E7" s="638"/>
      <c r="F7" s="117" t="s">
        <v>345</v>
      </c>
      <c r="G7" s="120" t="s">
        <v>346</v>
      </c>
      <c r="H7" s="623"/>
      <c r="I7" s="623"/>
      <c r="J7" s="623"/>
      <c r="K7" s="623"/>
      <c r="L7" s="623"/>
      <c r="M7" s="623"/>
      <c r="N7" s="623"/>
      <c r="O7" s="623"/>
      <c r="P7" s="623"/>
      <c r="Q7" s="623"/>
      <c r="R7" s="623"/>
      <c r="S7" s="623"/>
      <c r="T7" s="623"/>
    </row>
    <row r="8" spans="2:20" ht="21">
      <c r="B8" s="641" t="s">
        <v>347</v>
      </c>
      <c r="C8" s="642"/>
      <c r="D8" s="642"/>
      <c r="E8" s="643"/>
      <c r="F8" s="121"/>
      <c r="G8" s="120" t="s">
        <v>348</v>
      </c>
      <c r="H8" s="644"/>
      <c r="I8" s="645"/>
      <c r="J8" s="645"/>
      <c r="K8" s="645"/>
      <c r="L8" s="645"/>
      <c r="M8" s="645"/>
      <c r="N8" s="645"/>
      <c r="O8" s="645"/>
      <c r="P8" s="645"/>
      <c r="Q8" s="645"/>
      <c r="R8" s="645"/>
      <c r="S8" s="645"/>
      <c r="T8" s="646"/>
    </row>
    <row r="9" spans="2:20" ht="21">
      <c r="B9" s="111" t="s">
        <v>349</v>
      </c>
      <c r="C9" s="122"/>
      <c r="D9" s="122"/>
      <c r="E9" s="122"/>
      <c r="F9" s="647" t="s">
        <v>350</v>
      </c>
      <c r="G9" s="649" t="s">
        <v>351</v>
      </c>
      <c r="H9" s="651">
        <v>100</v>
      </c>
      <c r="I9" s="652">
        <v>100</v>
      </c>
      <c r="J9" s="653"/>
      <c r="K9" s="655"/>
      <c r="L9" s="655"/>
      <c r="M9" s="655"/>
      <c r="N9" s="655"/>
      <c r="O9" s="655"/>
      <c r="P9" s="655"/>
      <c r="Q9" s="655"/>
      <c r="R9" s="655"/>
      <c r="S9" s="655"/>
      <c r="T9" s="657"/>
    </row>
    <row r="10" spans="2:20" ht="21">
      <c r="B10" s="636" t="s">
        <v>352</v>
      </c>
      <c r="C10" s="637"/>
      <c r="D10" s="637"/>
      <c r="E10" s="637"/>
      <c r="F10" s="648"/>
      <c r="G10" s="650"/>
      <c r="H10" s="651"/>
      <c r="I10" s="652"/>
      <c r="J10" s="654"/>
      <c r="K10" s="656"/>
      <c r="L10" s="656"/>
      <c r="M10" s="656"/>
      <c r="N10" s="656"/>
      <c r="O10" s="656"/>
      <c r="P10" s="656"/>
      <c r="Q10" s="656"/>
      <c r="R10" s="656"/>
      <c r="S10" s="656"/>
      <c r="T10" s="658"/>
    </row>
    <row r="11" spans="2:20" ht="21">
      <c r="B11" s="670" t="s">
        <v>353</v>
      </c>
      <c r="C11" s="671"/>
      <c r="D11" s="671"/>
      <c r="E11" s="672"/>
      <c r="F11" s="124"/>
      <c r="G11" s="419"/>
      <c r="H11" s="651"/>
      <c r="I11" s="652"/>
      <c r="J11" s="653"/>
      <c r="K11" s="655"/>
      <c r="L11" s="655"/>
      <c r="M11" s="655"/>
      <c r="N11" s="655"/>
      <c r="O11" s="655"/>
      <c r="P11" s="655"/>
      <c r="Q11" s="655"/>
      <c r="R11" s="655"/>
      <c r="S11" s="655"/>
      <c r="T11" s="657"/>
    </row>
    <row r="12" spans="2:20" ht="21">
      <c r="B12" s="661" t="s">
        <v>354</v>
      </c>
      <c r="C12" s="662"/>
      <c r="D12" s="662"/>
      <c r="E12" s="663"/>
      <c r="F12" s="126"/>
      <c r="G12" s="420" t="s">
        <v>355</v>
      </c>
      <c r="H12" s="651"/>
      <c r="I12" s="652"/>
      <c r="J12" s="673"/>
      <c r="K12" s="659"/>
      <c r="L12" s="659"/>
      <c r="M12" s="659"/>
      <c r="N12" s="659"/>
      <c r="O12" s="659"/>
      <c r="P12" s="659"/>
      <c r="Q12" s="659"/>
      <c r="R12" s="659"/>
      <c r="S12" s="659"/>
      <c r="T12" s="660"/>
    </row>
    <row r="13" spans="2:20" ht="24">
      <c r="B13" s="664" t="s">
        <v>356</v>
      </c>
      <c r="C13" s="662"/>
      <c r="D13" s="662"/>
      <c r="E13" s="663"/>
      <c r="F13" s="117"/>
      <c r="G13" s="420" t="s">
        <v>357</v>
      </c>
      <c r="H13" s="651"/>
      <c r="I13" s="652"/>
      <c r="J13" s="673"/>
      <c r="K13" s="659"/>
      <c r="L13" s="659"/>
      <c r="M13" s="659"/>
      <c r="N13" s="659"/>
      <c r="O13" s="659"/>
      <c r="P13" s="659"/>
      <c r="Q13" s="659"/>
      <c r="R13" s="659"/>
      <c r="S13" s="659"/>
      <c r="T13" s="660"/>
    </row>
    <row r="14" spans="2:20" ht="24">
      <c r="B14" s="664" t="s">
        <v>358</v>
      </c>
      <c r="C14" s="665"/>
      <c r="D14" s="665"/>
      <c r="E14" s="666"/>
      <c r="F14" s="126"/>
      <c r="G14" s="421" t="s">
        <v>359</v>
      </c>
      <c r="H14" s="651"/>
      <c r="I14" s="652"/>
      <c r="J14" s="673"/>
      <c r="K14" s="659"/>
      <c r="L14" s="659"/>
      <c r="M14" s="659"/>
      <c r="N14" s="659"/>
      <c r="O14" s="659"/>
      <c r="P14" s="659"/>
      <c r="Q14" s="659"/>
      <c r="R14" s="659"/>
      <c r="S14" s="659"/>
      <c r="T14" s="660"/>
    </row>
    <row r="15" spans="2:20" ht="21">
      <c r="B15" s="664" t="s">
        <v>360</v>
      </c>
      <c r="C15" s="665"/>
      <c r="D15" s="665"/>
      <c r="E15" s="666"/>
      <c r="F15" s="126"/>
      <c r="G15" s="421" t="s">
        <v>361</v>
      </c>
      <c r="H15" s="651"/>
      <c r="I15" s="652"/>
      <c r="J15" s="673"/>
      <c r="K15" s="659"/>
      <c r="L15" s="659"/>
      <c r="M15" s="659"/>
      <c r="N15" s="659"/>
      <c r="O15" s="659"/>
      <c r="P15" s="659"/>
      <c r="Q15" s="659"/>
      <c r="R15" s="659"/>
      <c r="S15" s="659"/>
      <c r="T15" s="660"/>
    </row>
    <row r="16" spans="2:20" ht="21">
      <c r="B16" s="667" t="s">
        <v>362</v>
      </c>
      <c r="C16" s="668"/>
      <c r="D16" s="668"/>
      <c r="E16" s="669"/>
      <c r="F16" s="127"/>
      <c r="G16" s="422" t="s">
        <v>363</v>
      </c>
      <c r="H16" s="651"/>
      <c r="I16" s="652"/>
      <c r="J16" s="654"/>
      <c r="K16" s="656"/>
      <c r="L16" s="656"/>
      <c r="M16" s="656"/>
      <c r="N16" s="656"/>
      <c r="O16" s="656"/>
      <c r="P16" s="656"/>
      <c r="Q16" s="656"/>
      <c r="R16" s="656"/>
      <c r="S16" s="656"/>
      <c r="T16" s="658"/>
    </row>
    <row r="17" spans="2:20" ht="21">
      <c r="B17" s="674" t="s">
        <v>364</v>
      </c>
      <c r="C17" s="671"/>
      <c r="D17" s="671"/>
      <c r="E17" s="672"/>
      <c r="F17" s="124"/>
      <c r="G17" s="128"/>
      <c r="H17" s="651"/>
      <c r="I17" s="652"/>
      <c r="J17" s="653"/>
      <c r="K17" s="655"/>
      <c r="L17" s="655"/>
      <c r="M17" s="655"/>
      <c r="N17" s="655"/>
      <c r="O17" s="655"/>
      <c r="P17" s="655"/>
      <c r="Q17" s="655"/>
      <c r="R17" s="655"/>
      <c r="S17" s="655"/>
      <c r="T17" s="657"/>
    </row>
    <row r="18" spans="2:20" ht="21">
      <c r="B18" s="661" t="s">
        <v>365</v>
      </c>
      <c r="C18" s="662"/>
      <c r="D18" s="662"/>
      <c r="E18" s="663"/>
      <c r="F18" s="124"/>
      <c r="G18" s="128"/>
      <c r="H18" s="651"/>
      <c r="I18" s="652"/>
      <c r="J18" s="673"/>
      <c r="K18" s="659"/>
      <c r="L18" s="659"/>
      <c r="M18" s="659"/>
      <c r="N18" s="659"/>
      <c r="O18" s="659"/>
      <c r="P18" s="659"/>
      <c r="Q18" s="659"/>
      <c r="R18" s="659"/>
      <c r="S18" s="659"/>
      <c r="T18" s="660"/>
    </row>
    <row r="19" spans="2:20" ht="21">
      <c r="B19" s="641" t="s">
        <v>680</v>
      </c>
      <c r="C19" s="642"/>
      <c r="D19" s="642"/>
      <c r="E19" s="643"/>
      <c r="F19" s="129"/>
      <c r="G19" s="130"/>
      <c r="H19" s="651"/>
      <c r="I19" s="652"/>
      <c r="J19" s="654"/>
      <c r="K19" s="656"/>
      <c r="L19" s="656"/>
      <c r="M19" s="656"/>
      <c r="N19" s="656"/>
      <c r="O19" s="656"/>
      <c r="P19" s="656"/>
      <c r="Q19" s="656"/>
      <c r="R19" s="656"/>
      <c r="S19" s="656"/>
      <c r="T19" s="658"/>
    </row>
    <row r="20" spans="2:20" ht="21">
      <c r="B20" s="644" t="s">
        <v>366</v>
      </c>
      <c r="C20" s="645"/>
      <c r="D20" s="645"/>
      <c r="E20" s="645"/>
      <c r="F20" s="87" t="s">
        <v>350</v>
      </c>
      <c r="G20" s="423" t="s">
        <v>367</v>
      </c>
      <c r="H20" s="341"/>
      <c r="I20" s="342"/>
      <c r="J20" s="433"/>
      <c r="K20" s="336"/>
      <c r="L20" s="336"/>
      <c r="M20" s="336"/>
      <c r="N20" s="336"/>
      <c r="O20" s="336"/>
      <c r="P20" s="336"/>
      <c r="Q20" s="336"/>
      <c r="R20" s="336"/>
      <c r="S20" s="336"/>
      <c r="T20" s="337"/>
    </row>
    <row r="21" spans="2:20" ht="21">
      <c r="B21" s="674" t="s">
        <v>368</v>
      </c>
      <c r="C21" s="671"/>
      <c r="D21" s="671"/>
      <c r="E21" s="672"/>
      <c r="F21" s="124"/>
      <c r="G21" s="420" t="s">
        <v>355</v>
      </c>
      <c r="H21" s="651"/>
      <c r="I21" s="652"/>
      <c r="J21" s="653"/>
      <c r="K21" s="655"/>
      <c r="L21" s="655"/>
      <c r="M21" s="655"/>
      <c r="N21" s="655"/>
      <c r="O21" s="655"/>
      <c r="P21" s="655"/>
      <c r="Q21" s="655"/>
      <c r="R21" s="655"/>
      <c r="S21" s="655"/>
      <c r="T21" s="657"/>
    </row>
    <row r="22" spans="2:20" ht="21">
      <c r="B22" s="661" t="s">
        <v>369</v>
      </c>
      <c r="C22" s="662"/>
      <c r="D22" s="662"/>
      <c r="E22" s="663"/>
      <c r="F22" s="124"/>
      <c r="G22" s="420" t="s">
        <v>370</v>
      </c>
      <c r="H22" s="651"/>
      <c r="I22" s="652"/>
      <c r="J22" s="673"/>
      <c r="K22" s="659"/>
      <c r="L22" s="659"/>
      <c r="M22" s="659"/>
      <c r="N22" s="659"/>
      <c r="O22" s="659"/>
      <c r="P22" s="659"/>
      <c r="Q22" s="659"/>
      <c r="R22" s="659"/>
      <c r="S22" s="659"/>
      <c r="T22" s="660"/>
    </row>
    <row r="23" spans="2:20" ht="21">
      <c r="B23" s="641" t="s">
        <v>371</v>
      </c>
      <c r="C23" s="642"/>
      <c r="D23" s="642"/>
      <c r="E23" s="643"/>
      <c r="F23" s="129"/>
      <c r="G23" s="114"/>
      <c r="H23" s="651"/>
      <c r="I23" s="652"/>
      <c r="J23" s="654"/>
      <c r="K23" s="656"/>
      <c r="L23" s="656"/>
      <c r="M23" s="656"/>
      <c r="N23" s="656"/>
      <c r="O23" s="656"/>
      <c r="P23" s="656"/>
      <c r="Q23" s="656"/>
      <c r="R23" s="656"/>
      <c r="S23" s="656"/>
      <c r="T23" s="658"/>
    </row>
    <row r="24" spans="2:20" ht="21">
      <c r="B24" s="670" t="s">
        <v>372</v>
      </c>
      <c r="C24" s="671"/>
      <c r="D24" s="671"/>
      <c r="E24" s="672"/>
      <c r="F24" s="124"/>
      <c r="G24" s="424"/>
      <c r="H24" s="687"/>
      <c r="I24" s="683"/>
      <c r="J24" s="688"/>
      <c r="K24" s="675"/>
      <c r="L24" s="675"/>
      <c r="M24" s="675"/>
      <c r="N24" s="675"/>
      <c r="O24" s="675"/>
      <c r="P24" s="684"/>
      <c r="Q24" s="675"/>
      <c r="R24" s="675"/>
      <c r="S24" s="675"/>
      <c r="T24" s="677"/>
    </row>
    <row r="25" spans="2:20" ht="21">
      <c r="B25" s="641" t="s">
        <v>679</v>
      </c>
      <c r="C25" s="642"/>
      <c r="D25" s="642"/>
      <c r="E25" s="643"/>
      <c r="F25" s="131"/>
      <c r="G25" s="425"/>
      <c r="H25" s="687"/>
      <c r="I25" s="683"/>
      <c r="J25" s="689"/>
      <c r="K25" s="676"/>
      <c r="L25" s="676"/>
      <c r="M25" s="676"/>
      <c r="N25" s="676"/>
      <c r="O25" s="676"/>
      <c r="P25" s="685"/>
      <c r="Q25" s="676"/>
      <c r="R25" s="676"/>
      <c r="S25" s="676"/>
      <c r="T25" s="678"/>
    </row>
    <row r="26" spans="2:20" ht="21">
      <c r="B26" s="680" t="s">
        <v>373</v>
      </c>
      <c r="C26" s="680"/>
      <c r="D26" s="680"/>
      <c r="E26" s="680"/>
      <c r="F26" s="87" t="s">
        <v>345</v>
      </c>
      <c r="G26" s="423" t="s">
        <v>374</v>
      </c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2"/>
    </row>
    <row r="27" spans="2:20" ht="21">
      <c r="B27" s="681" t="s">
        <v>375</v>
      </c>
      <c r="C27" s="681"/>
      <c r="D27" s="681"/>
      <c r="E27" s="681"/>
      <c r="F27" s="123" t="s">
        <v>350</v>
      </c>
      <c r="G27" s="426"/>
      <c r="H27" s="651"/>
      <c r="I27" s="652"/>
      <c r="J27" s="682"/>
      <c r="K27" s="683"/>
      <c r="L27" s="683"/>
      <c r="M27" s="652"/>
      <c r="N27" s="652"/>
      <c r="O27" s="652"/>
      <c r="P27" s="652"/>
      <c r="Q27" s="652"/>
      <c r="R27" s="652"/>
      <c r="S27" s="652"/>
      <c r="T27" s="652"/>
    </row>
    <row r="28" spans="2:20" ht="21">
      <c r="B28" s="679" t="s">
        <v>376</v>
      </c>
      <c r="C28" s="679"/>
      <c r="D28" s="679"/>
      <c r="E28" s="679"/>
      <c r="F28" s="129"/>
      <c r="G28" s="427"/>
      <c r="H28" s="651"/>
      <c r="I28" s="652"/>
      <c r="J28" s="682"/>
      <c r="K28" s="683"/>
      <c r="L28" s="683"/>
      <c r="M28" s="652"/>
      <c r="N28" s="652"/>
      <c r="O28" s="652"/>
      <c r="P28" s="652"/>
      <c r="Q28" s="652"/>
      <c r="R28" s="652"/>
      <c r="S28" s="652"/>
      <c r="T28" s="652"/>
    </row>
    <row r="29" spans="2:20" ht="21">
      <c r="B29" s="670" t="s">
        <v>377</v>
      </c>
      <c r="C29" s="671"/>
      <c r="D29" s="671"/>
      <c r="E29" s="672"/>
      <c r="F29" s="123"/>
      <c r="G29" s="420" t="s">
        <v>355</v>
      </c>
      <c r="H29" s="651"/>
      <c r="I29" s="652"/>
      <c r="J29" s="653"/>
      <c r="K29" s="675"/>
      <c r="L29" s="675"/>
      <c r="M29" s="655"/>
      <c r="N29" s="655"/>
      <c r="O29" s="655"/>
      <c r="P29" s="655"/>
      <c r="Q29" s="655"/>
      <c r="R29" s="655"/>
      <c r="S29" s="655"/>
      <c r="T29" s="338"/>
    </row>
    <row r="30" spans="2:20" ht="21">
      <c r="B30" s="661" t="s">
        <v>378</v>
      </c>
      <c r="C30" s="662"/>
      <c r="D30" s="662"/>
      <c r="E30" s="663"/>
      <c r="F30" s="124"/>
      <c r="G30" s="420" t="s">
        <v>357</v>
      </c>
      <c r="H30" s="651"/>
      <c r="I30" s="652"/>
      <c r="J30" s="673"/>
      <c r="K30" s="686"/>
      <c r="L30" s="686"/>
      <c r="M30" s="659"/>
      <c r="N30" s="659"/>
      <c r="O30" s="659"/>
      <c r="P30" s="659"/>
      <c r="Q30" s="659"/>
      <c r="R30" s="659"/>
      <c r="S30" s="659"/>
      <c r="T30" s="339"/>
    </row>
    <row r="31" spans="2:20" ht="21">
      <c r="B31" s="661" t="s">
        <v>379</v>
      </c>
      <c r="C31" s="662"/>
      <c r="D31" s="662"/>
      <c r="E31" s="663"/>
      <c r="F31" s="132"/>
      <c r="G31" s="428"/>
      <c r="H31" s="651"/>
      <c r="I31" s="652"/>
      <c r="J31" s="673"/>
      <c r="K31" s="686"/>
      <c r="L31" s="686"/>
      <c r="M31" s="659"/>
      <c r="N31" s="659"/>
      <c r="O31" s="659"/>
      <c r="P31" s="659"/>
      <c r="Q31" s="659"/>
      <c r="R31" s="659"/>
      <c r="S31" s="659"/>
      <c r="T31" s="339"/>
    </row>
    <row r="32" spans="2:20" ht="21">
      <c r="B32" s="641" t="s">
        <v>380</v>
      </c>
      <c r="C32" s="642"/>
      <c r="D32" s="642"/>
      <c r="E32" s="643"/>
      <c r="F32" s="129"/>
      <c r="G32" s="427"/>
      <c r="H32" s="651"/>
      <c r="I32" s="652"/>
      <c r="J32" s="654"/>
      <c r="K32" s="676"/>
      <c r="L32" s="676"/>
      <c r="M32" s="656"/>
      <c r="N32" s="656"/>
      <c r="O32" s="656"/>
      <c r="P32" s="656"/>
      <c r="Q32" s="656"/>
      <c r="R32" s="656"/>
      <c r="S32" s="656"/>
      <c r="T32" s="340"/>
    </row>
    <row r="33" spans="2:20" ht="21">
      <c r="B33" s="670" t="s">
        <v>381</v>
      </c>
      <c r="C33" s="671"/>
      <c r="D33" s="671"/>
      <c r="E33" s="672"/>
      <c r="F33" s="123"/>
      <c r="G33" s="419"/>
      <c r="H33" s="651"/>
      <c r="I33" s="652"/>
      <c r="J33" s="653"/>
      <c r="K33" s="675"/>
      <c r="L33" s="675"/>
      <c r="M33" s="655"/>
      <c r="N33" s="655"/>
      <c r="O33" s="655"/>
      <c r="P33" s="655"/>
      <c r="Q33" s="655"/>
      <c r="R33" s="655"/>
      <c r="S33" s="655"/>
      <c r="T33" s="657"/>
    </row>
    <row r="34" spans="2:20" ht="21">
      <c r="B34" s="690" t="s">
        <v>382</v>
      </c>
      <c r="C34" s="662"/>
      <c r="D34" s="662"/>
      <c r="E34" s="663"/>
      <c r="F34" s="124"/>
      <c r="G34" s="128"/>
      <c r="H34" s="651"/>
      <c r="I34" s="652"/>
      <c r="J34" s="673"/>
      <c r="K34" s="686"/>
      <c r="L34" s="686"/>
      <c r="M34" s="659"/>
      <c r="N34" s="659"/>
      <c r="O34" s="659"/>
      <c r="P34" s="659"/>
      <c r="Q34" s="659"/>
      <c r="R34" s="659"/>
      <c r="S34" s="659"/>
      <c r="T34" s="660"/>
    </row>
    <row r="35" spans="2:20" ht="21">
      <c r="B35" s="641" t="s">
        <v>380</v>
      </c>
      <c r="C35" s="642"/>
      <c r="D35" s="642"/>
      <c r="E35" s="643"/>
      <c r="F35" s="129"/>
      <c r="G35" s="130"/>
      <c r="H35" s="651"/>
      <c r="I35" s="652"/>
      <c r="J35" s="654"/>
      <c r="K35" s="676"/>
      <c r="L35" s="676"/>
      <c r="M35" s="656"/>
      <c r="N35" s="656"/>
      <c r="O35" s="656"/>
      <c r="P35" s="656"/>
      <c r="Q35" s="656"/>
      <c r="R35" s="656"/>
      <c r="S35" s="656"/>
      <c r="T35" s="658"/>
    </row>
    <row r="36" spans="2:20" ht="21">
      <c r="B36" s="644" t="s">
        <v>383</v>
      </c>
      <c r="C36" s="645"/>
      <c r="D36" s="645"/>
      <c r="E36" s="646"/>
      <c r="F36" s="123" t="s">
        <v>350</v>
      </c>
      <c r="G36" s="423" t="s">
        <v>384</v>
      </c>
      <c r="H36" s="341"/>
      <c r="I36" s="342"/>
      <c r="J36" s="434"/>
      <c r="K36" s="341"/>
      <c r="L36" s="341"/>
      <c r="M36" s="341"/>
      <c r="N36" s="341"/>
      <c r="O36" s="341"/>
      <c r="P36" s="341"/>
      <c r="Q36" s="341"/>
      <c r="R36" s="341"/>
      <c r="S36" s="341"/>
      <c r="T36" s="342"/>
    </row>
    <row r="37" spans="2:20" ht="21">
      <c r="B37" s="670" t="s">
        <v>385</v>
      </c>
      <c r="C37" s="671"/>
      <c r="D37" s="671"/>
      <c r="E37" s="672"/>
      <c r="F37" s="123"/>
      <c r="G37" s="420" t="s">
        <v>355</v>
      </c>
      <c r="H37" s="651"/>
      <c r="I37" s="652"/>
      <c r="J37" s="653"/>
      <c r="K37" s="655"/>
      <c r="L37" s="655"/>
      <c r="M37" s="655"/>
      <c r="N37" s="655"/>
      <c r="O37" s="655"/>
      <c r="P37" s="655"/>
      <c r="Q37" s="655"/>
      <c r="R37" s="655"/>
      <c r="S37" s="655"/>
      <c r="T37" s="657"/>
    </row>
    <row r="38" spans="2:20" ht="21">
      <c r="B38" s="691" t="s">
        <v>386</v>
      </c>
      <c r="C38" s="642"/>
      <c r="D38" s="642"/>
      <c r="E38" s="643"/>
      <c r="F38" s="129"/>
      <c r="G38" s="420" t="s">
        <v>370</v>
      </c>
      <c r="H38" s="651"/>
      <c r="I38" s="652"/>
      <c r="J38" s="654"/>
      <c r="K38" s="656"/>
      <c r="L38" s="656"/>
      <c r="M38" s="656"/>
      <c r="N38" s="656"/>
      <c r="O38" s="656"/>
      <c r="P38" s="656"/>
      <c r="Q38" s="656"/>
      <c r="R38" s="656"/>
      <c r="S38" s="656"/>
      <c r="T38" s="658"/>
    </row>
    <row r="39" spans="2:20" ht="21">
      <c r="B39" s="674" t="s">
        <v>387</v>
      </c>
      <c r="C39" s="671"/>
      <c r="D39" s="671"/>
      <c r="E39" s="672"/>
      <c r="F39" s="123"/>
      <c r="G39" s="417"/>
      <c r="H39" s="651"/>
      <c r="I39" s="652"/>
      <c r="J39" s="653"/>
      <c r="K39" s="655"/>
      <c r="L39" s="655"/>
      <c r="M39" s="655"/>
      <c r="N39" s="655"/>
      <c r="O39" s="655"/>
      <c r="P39" s="655"/>
      <c r="Q39" s="655"/>
      <c r="R39" s="655"/>
      <c r="S39" s="655"/>
      <c r="T39" s="338"/>
    </row>
    <row r="40" spans="2:20" ht="21">
      <c r="B40" s="690" t="s">
        <v>388</v>
      </c>
      <c r="C40" s="662"/>
      <c r="D40" s="662"/>
      <c r="E40" s="663"/>
      <c r="F40" s="132"/>
      <c r="G40" s="418"/>
      <c r="H40" s="651"/>
      <c r="I40" s="652"/>
      <c r="J40" s="673"/>
      <c r="K40" s="659"/>
      <c r="L40" s="659"/>
      <c r="M40" s="659"/>
      <c r="N40" s="659"/>
      <c r="O40" s="659"/>
      <c r="P40" s="659"/>
      <c r="Q40" s="659"/>
      <c r="R40" s="659"/>
      <c r="S40" s="659"/>
      <c r="T40" s="339"/>
    </row>
    <row r="41" spans="2:20" ht="21.75" customHeight="1">
      <c r="B41" s="134" t="s">
        <v>389</v>
      </c>
      <c r="E41" s="135"/>
      <c r="F41" s="136"/>
      <c r="G41" s="429"/>
      <c r="H41" s="651"/>
      <c r="I41" s="652"/>
      <c r="J41" s="673"/>
      <c r="K41" s="659"/>
      <c r="L41" s="659"/>
      <c r="M41" s="659"/>
      <c r="N41" s="659"/>
      <c r="O41" s="659"/>
      <c r="P41" s="659"/>
      <c r="Q41" s="659"/>
      <c r="R41" s="659"/>
      <c r="S41" s="659"/>
      <c r="T41" s="343"/>
    </row>
    <row r="42" spans="2:20" ht="21.75" customHeight="1">
      <c r="B42" s="134" t="s">
        <v>390</v>
      </c>
      <c r="E42" s="135"/>
      <c r="F42" s="136"/>
      <c r="G42" s="429"/>
      <c r="H42" s="651"/>
      <c r="I42" s="652"/>
      <c r="J42" s="673"/>
      <c r="K42" s="659"/>
      <c r="L42" s="659"/>
      <c r="M42" s="659"/>
      <c r="N42" s="659"/>
      <c r="O42" s="659"/>
      <c r="P42" s="659"/>
      <c r="Q42" s="659"/>
      <c r="R42" s="659"/>
      <c r="S42" s="659"/>
      <c r="T42" s="343"/>
    </row>
    <row r="43" spans="2:20" ht="21.75" customHeight="1">
      <c r="B43" s="134" t="s">
        <v>391</v>
      </c>
      <c r="E43" s="135"/>
      <c r="F43" s="136"/>
      <c r="G43" s="429"/>
      <c r="H43" s="651"/>
      <c r="I43" s="652"/>
      <c r="J43" s="673"/>
      <c r="K43" s="659"/>
      <c r="L43" s="659"/>
      <c r="M43" s="659"/>
      <c r="N43" s="659"/>
      <c r="O43" s="659"/>
      <c r="P43" s="659"/>
      <c r="Q43" s="659"/>
      <c r="R43" s="659"/>
      <c r="S43" s="659"/>
      <c r="T43" s="343"/>
    </row>
    <row r="44" spans="2:20" ht="21">
      <c r="B44" s="137" t="s">
        <v>392</v>
      </c>
      <c r="C44" s="138"/>
      <c r="D44" s="138"/>
      <c r="E44" s="139"/>
      <c r="F44" s="131"/>
      <c r="G44" s="425"/>
      <c r="H44" s="651"/>
      <c r="I44" s="652"/>
      <c r="J44" s="673"/>
      <c r="K44" s="659"/>
      <c r="L44" s="659"/>
      <c r="M44" s="659"/>
      <c r="N44" s="659"/>
      <c r="O44" s="659"/>
      <c r="P44" s="659"/>
      <c r="Q44" s="659"/>
      <c r="R44" s="659"/>
      <c r="S44" s="659"/>
      <c r="T44" s="344"/>
    </row>
    <row r="45" spans="2:20" ht="21">
      <c r="B45" s="674" t="s">
        <v>393</v>
      </c>
      <c r="C45" s="671"/>
      <c r="D45" s="671"/>
      <c r="E45" s="672"/>
      <c r="F45" s="123"/>
      <c r="G45" s="426"/>
      <c r="H45" s="444"/>
      <c r="I45" s="441"/>
      <c r="J45" s="435"/>
      <c r="K45" s="345"/>
      <c r="L45" s="345"/>
      <c r="M45" s="345"/>
      <c r="N45" s="345"/>
      <c r="O45" s="345"/>
      <c r="P45" s="345"/>
      <c r="Q45" s="345"/>
      <c r="R45" s="345"/>
      <c r="S45" s="345"/>
      <c r="T45" s="338"/>
    </row>
    <row r="46" spans="2:20" ht="21">
      <c r="B46" s="664" t="s">
        <v>394</v>
      </c>
      <c r="C46" s="665"/>
      <c r="D46" s="665"/>
      <c r="E46" s="666"/>
      <c r="F46" s="124"/>
      <c r="G46" s="128"/>
      <c r="H46" s="444"/>
      <c r="I46" s="441"/>
      <c r="J46" s="436"/>
      <c r="K46" s="346"/>
      <c r="L46" s="346"/>
      <c r="M46" s="346"/>
      <c r="N46" s="346"/>
      <c r="O46" s="346"/>
      <c r="P46" s="346"/>
      <c r="Q46" s="346"/>
      <c r="R46" s="346"/>
      <c r="S46" s="346"/>
      <c r="T46" s="339"/>
    </row>
    <row r="47" spans="2:20" ht="21">
      <c r="B47" s="641" t="s">
        <v>395</v>
      </c>
      <c r="C47" s="642"/>
      <c r="D47" s="642"/>
      <c r="E47" s="643"/>
      <c r="F47" s="129"/>
      <c r="G47" s="427"/>
      <c r="H47" s="444"/>
      <c r="I47" s="441"/>
      <c r="J47" s="437"/>
      <c r="K47" s="347"/>
      <c r="L47" s="347"/>
      <c r="M47" s="347"/>
      <c r="N47" s="347"/>
      <c r="O47" s="347"/>
      <c r="P47" s="347"/>
      <c r="Q47" s="347"/>
      <c r="R47" s="347"/>
      <c r="S47" s="347"/>
      <c r="T47" s="340"/>
    </row>
    <row r="48" spans="2:20" ht="21">
      <c r="B48" s="692" t="s">
        <v>396</v>
      </c>
      <c r="C48" s="693"/>
      <c r="D48" s="693"/>
      <c r="E48" s="694"/>
      <c r="F48" s="123" t="s">
        <v>350</v>
      </c>
      <c r="G48" s="419" t="s">
        <v>397</v>
      </c>
      <c r="H48" s="444"/>
      <c r="I48" s="441"/>
      <c r="J48" s="435"/>
      <c r="K48" s="345"/>
      <c r="L48" s="345"/>
      <c r="M48" s="345"/>
      <c r="N48" s="345"/>
      <c r="O48" s="345"/>
      <c r="P48" s="345"/>
      <c r="Q48" s="345"/>
      <c r="R48" s="345"/>
      <c r="S48" s="345"/>
      <c r="T48" s="338"/>
    </row>
    <row r="49" spans="2:20" ht="21">
      <c r="B49" s="698" t="s">
        <v>398</v>
      </c>
      <c r="C49" s="699"/>
      <c r="D49" s="699"/>
      <c r="E49" s="700"/>
      <c r="F49" s="129"/>
      <c r="G49" s="427" t="s">
        <v>399</v>
      </c>
      <c r="H49" s="341"/>
      <c r="I49" s="342"/>
      <c r="J49" s="438"/>
      <c r="K49" s="348"/>
      <c r="L49" s="347"/>
      <c r="M49" s="348"/>
      <c r="N49" s="348"/>
      <c r="O49" s="348"/>
      <c r="P49" s="347"/>
      <c r="Q49" s="347"/>
      <c r="R49" s="347"/>
      <c r="S49" s="347"/>
      <c r="T49" s="340"/>
    </row>
    <row r="50" spans="2:20" ht="21">
      <c r="B50" s="670" t="s">
        <v>400</v>
      </c>
      <c r="C50" s="671"/>
      <c r="D50" s="671"/>
      <c r="E50" s="672"/>
      <c r="F50" s="123"/>
      <c r="G50" s="420"/>
      <c r="H50" s="341"/>
      <c r="I50" s="342"/>
      <c r="J50" s="433"/>
      <c r="K50" s="345"/>
      <c r="L50" s="336"/>
      <c r="M50" s="336"/>
      <c r="N50" s="336"/>
      <c r="O50" s="336"/>
      <c r="P50" s="336"/>
      <c r="Q50" s="336"/>
      <c r="R50" s="336"/>
      <c r="S50" s="336"/>
      <c r="T50" s="338"/>
    </row>
    <row r="51" spans="2:20" ht="21">
      <c r="B51" s="661" t="s">
        <v>401</v>
      </c>
      <c r="C51" s="662"/>
      <c r="D51" s="662"/>
      <c r="E51" s="663"/>
      <c r="F51" s="124"/>
      <c r="G51" s="420"/>
      <c r="H51" s="341"/>
      <c r="I51" s="342"/>
      <c r="J51" s="439"/>
      <c r="K51" s="349"/>
      <c r="L51" s="349"/>
      <c r="M51" s="349"/>
      <c r="N51" s="349"/>
      <c r="O51" s="349"/>
      <c r="P51" s="346"/>
      <c r="Q51" s="346"/>
      <c r="R51" s="346"/>
      <c r="S51" s="346"/>
      <c r="T51" s="339"/>
    </row>
    <row r="52" spans="2:20" ht="21">
      <c r="B52" s="670" t="s">
        <v>402</v>
      </c>
      <c r="C52" s="671"/>
      <c r="D52" s="671"/>
      <c r="E52" s="671"/>
      <c r="F52" s="123"/>
      <c r="G52" s="430"/>
      <c r="H52" s="341"/>
      <c r="I52" s="342"/>
      <c r="J52" s="433"/>
      <c r="K52" s="336"/>
      <c r="L52" s="336"/>
      <c r="M52" s="336"/>
      <c r="N52" s="336"/>
      <c r="O52" s="336"/>
      <c r="P52" s="336"/>
      <c r="Q52" s="336"/>
      <c r="R52" s="336"/>
      <c r="S52" s="336"/>
      <c r="T52" s="338"/>
    </row>
    <row r="53" spans="2:20" ht="21">
      <c r="B53" s="661" t="s">
        <v>403</v>
      </c>
      <c r="C53" s="662"/>
      <c r="D53" s="662"/>
      <c r="E53" s="662"/>
      <c r="F53" s="132"/>
      <c r="G53" s="431"/>
      <c r="H53" s="444"/>
      <c r="I53" s="441"/>
      <c r="J53" s="436"/>
      <c r="K53" s="346"/>
      <c r="L53" s="346"/>
      <c r="M53" s="346"/>
      <c r="N53" s="346"/>
      <c r="O53" s="346"/>
      <c r="P53" s="346"/>
      <c r="Q53" s="346"/>
      <c r="R53" s="346"/>
      <c r="S53" s="346"/>
      <c r="T53" s="339"/>
    </row>
    <row r="54" spans="2:20" ht="21">
      <c r="B54" s="641" t="s">
        <v>404</v>
      </c>
      <c r="C54" s="642"/>
      <c r="D54" s="642"/>
      <c r="E54" s="642"/>
      <c r="F54" s="129"/>
      <c r="G54" s="427"/>
      <c r="H54" s="444"/>
      <c r="I54" s="441"/>
      <c r="J54" s="437"/>
      <c r="K54" s="347"/>
      <c r="L54" s="347"/>
      <c r="M54" s="347"/>
      <c r="N54" s="347"/>
      <c r="O54" s="347"/>
      <c r="P54" s="347"/>
      <c r="Q54" s="347"/>
      <c r="R54" s="347"/>
      <c r="S54" s="347"/>
      <c r="T54" s="340"/>
    </row>
    <row r="55" spans="2:20" ht="21">
      <c r="B55" s="697" t="s">
        <v>405</v>
      </c>
      <c r="C55" s="645"/>
      <c r="D55" s="645"/>
      <c r="E55" s="646"/>
      <c r="F55" s="87" t="s">
        <v>350</v>
      </c>
      <c r="G55" s="423" t="s">
        <v>406</v>
      </c>
      <c r="H55" s="341"/>
      <c r="I55" s="342"/>
      <c r="J55" s="434"/>
      <c r="K55" s="341"/>
      <c r="L55" s="341"/>
      <c r="M55" s="341"/>
      <c r="N55" s="341"/>
      <c r="O55" s="341"/>
      <c r="P55" s="341"/>
      <c r="Q55" s="341"/>
      <c r="R55" s="341"/>
      <c r="S55" s="341"/>
      <c r="T55" s="342"/>
    </row>
    <row r="56" spans="2:20" ht="21">
      <c r="B56" s="674" t="s">
        <v>407</v>
      </c>
      <c r="C56" s="671"/>
      <c r="D56" s="671"/>
      <c r="E56" s="672"/>
      <c r="F56" s="125"/>
      <c r="G56" s="420"/>
      <c r="H56" s="651"/>
      <c r="I56" s="652"/>
      <c r="J56" s="653"/>
      <c r="K56" s="655"/>
      <c r="L56" s="655"/>
      <c r="M56" s="655"/>
      <c r="N56" s="655"/>
      <c r="O56" s="655"/>
      <c r="P56" s="655"/>
      <c r="Q56" s="655"/>
      <c r="R56" s="655"/>
      <c r="S56" s="655"/>
      <c r="T56" s="657"/>
    </row>
    <row r="57" spans="2:20" ht="21">
      <c r="B57" s="661" t="s">
        <v>408</v>
      </c>
      <c r="C57" s="662"/>
      <c r="D57" s="662"/>
      <c r="E57" s="663"/>
      <c r="F57" s="129"/>
      <c r="G57" s="128"/>
      <c r="H57" s="651"/>
      <c r="I57" s="652"/>
      <c r="J57" s="654"/>
      <c r="K57" s="656"/>
      <c r="L57" s="656"/>
      <c r="M57" s="656"/>
      <c r="N57" s="656"/>
      <c r="O57" s="656"/>
      <c r="P57" s="656"/>
      <c r="Q57" s="656"/>
      <c r="R57" s="656"/>
      <c r="S57" s="656"/>
      <c r="T57" s="658"/>
    </row>
    <row r="58" spans="2:20" ht="21">
      <c r="B58" s="670" t="s">
        <v>409</v>
      </c>
      <c r="C58" s="671"/>
      <c r="D58" s="671"/>
      <c r="E58" s="672"/>
      <c r="F58" s="123"/>
      <c r="G58" s="426"/>
      <c r="H58" s="651"/>
      <c r="I58" s="652"/>
      <c r="J58" s="653"/>
      <c r="K58" s="655"/>
      <c r="L58" s="655"/>
      <c r="M58" s="655"/>
      <c r="N58" s="655"/>
      <c r="O58" s="655"/>
      <c r="P58" s="655"/>
      <c r="Q58" s="655"/>
      <c r="R58" s="655"/>
      <c r="S58" s="655"/>
      <c r="T58" s="657"/>
    </row>
    <row r="59" spans="2:20" ht="21">
      <c r="B59" s="690" t="s">
        <v>410</v>
      </c>
      <c r="C59" s="662"/>
      <c r="D59" s="662"/>
      <c r="E59" s="663"/>
      <c r="F59" s="132"/>
      <c r="G59" s="418"/>
      <c r="H59" s="651"/>
      <c r="I59" s="652"/>
      <c r="J59" s="673"/>
      <c r="K59" s="659"/>
      <c r="L59" s="659"/>
      <c r="M59" s="659"/>
      <c r="N59" s="659"/>
      <c r="O59" s="659"/>
      <c r="P59" s="659"/>
      <c r="Q59" s="659"/>
      <c r="R59" s="659"/>
      <c r="S59" s="659"/>
      <c r="T59" s="660"/>
    </row>
    <row r="60" spans="2:20" ht="21">
      <c r="B60" s="691" t="s">
        <v>411</v>
      </c>
      <c r="C60" s="642"/>
      <c r="D60" s="642"/>
      <c r="E60" s="643"/>
      <c r="F60" s="133"/>
      <c r="G60" s="114"/>
      <c r="H60" s="651"/>
      <c r="I60" s="652"/>
      <c r="J60" s="654"/>
      <c r="K60" s="656"/>
      <c r="L60" s="656"/>
      <c r="M60" s="656"/>
      <c r="N60" s="656"/>
      <c r="O60" s="656"/>
      <c r="P60" s="656"/>
      <c r="Q60" s="656"/>
      <c r="R60" s="656"/>
      <c r="S60" s="656"/>
      <c r="T60" s="658"/>
    </row>
    <row r="61" spans="2:20" ht="21">
      <c r="B61" s="695"/>
      <c r="C61" s="662"/>
      <c r="D61" s="662"/>
      <c r="E61" s="662"/>
      <c r="F61" s="140"/>
      <c r="G61" s="119"/>
      <c r="H61" s="443"/>
      <c r="I61" s="440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</row>
    <row r="62" spans="2:5" ht="21">
      <c r="B62" s="695"/>
      <c r="C62" s="662"/>
      <c r="D62" s="662"/>
      <c r="E62" s="662"/>
    </row>
    <row r="63" spans="2:19" ht="21">
      <c r="B63" s="695"/>
      <c r="C63" s="662"/>
      <c r="D63" s="662"/>
      <c r="E63" s="662"/>
      <c r="P63" s="696" t="s">
        <v>412</v>
      </c>
      <c r="Q63" s="696"/>
      <c r="R63" s="696"/>
      <c r="S63" s="696"/>
    </row>
    <row r="64" spans="2:19" ht="21">
      <c r="B64" s="695"/>
      <c r="C64" s="662"/>
      <c r="D64" s="662"/>
      <c r="E64" s="662"/>
      <c r="P64" s="141" t="s">
        <v>413</v>
      </c>
      <c r="Q64" s="141"/>
      <c r="R64" s="141"/>
      <c r="S64" s="141"/>
    </row>
    <row r="65" ht="18">
      <c r="B65" s="141"/>
    </row>
  </sheetData>
  <sheetProtection/>
  <mergeCells count="233">
    <mergeCell ref="B64:E64"/>
    <mergeCell ref="S58:S60"/>
    <mergeCell ref="T58:T60"/>
    <mergeCell ref="B59:E59"/>
    <mergeCell ref="B60:E60"/>
    <mergeCell ref="B61:E61"/>
    <mergeCell ref="B62:E62"/>
    <mergeCell ref="M58:M60"/>
    <mergeCell ref="B58:E58"/>
    <mergeCell ref="H58:H60"/>
    <mergeCell ref="I58:I60"/>
    <mergeCell ref="J58:J60"/>
    <mergeCell ref="K58:K60"/>
    <mergeCell ref="L58:L60"/>
    <mergeCell ref="N58:N60"/>
    <mergeCell ref="O58:O60"/>
    <mergeCell ref="S56:S57"/>
    <mergeCell ref="T56:T57"/>
    <mergeCell ref="B57:E57"/>
    <mergeCell ref="B48:E48"/>
    <mergeCell ref="P58:P60"/>
    <mergeCell ref="Q58:Q60"/>
    <mergeCell ref="R58:R60"/>
    <mergeCell ref="R56:R57"/>
    <mergeCell ref="B63:E63"/>
    <mergeCell ref="P63:S63"/>
    <mergeCell ref="L56:L57"/>
    <mergeCell ref="Q56:Q57"/>
    <mergeCell ref="O56:O57"/>
    <mergeCell ref="P56:P57"/>
    <mergeCell ref="K56:K57"/>
    <mergeCell ref="M56:M57"/>
    <mergeCell ref="N56:N57"/>
    <mergeCell ref="B55:E55"/>
    <mergeCell ref="B56:E56"/>
    <mergeCell ref="H56:H57"/>
    <mergeCell ref="I56:I57"/>
    <mergeCell ref="J56:J57"/>
    <mergeCell ref="B49:E49"/>
    <mergeCell ref="B50:E50"/>
    <mergeCell ref="B52:E52"/>
    <mergeCell ref="B53:E53"/>
    <mergeCell ref="B54:E54"/>
    <mergeCell ref="S39:S44"/>
    <mergeCell ref="B40:E40"/>
    <mergeCell ref="B45:E45"/>
    <mergeCell ref="B46:E46"/>
    <mergeCell ref="B47:E47"/>
    <mergeCell ref="K39:K44"/>
    <mergeCell ref="L39:L44"/>
    <mergeCell ref="B39:E39"/>
    <mergeCell ref="H39:H44"/>
    <mergeCell ref="I39:I44"/>
    <mergeCell ref="J39:J44"/>
    <mergeCell ref="Q39:Q44"/>
    <mergeCell ref="R39:R44"/>
    <mergeCell ref="R37:R38"/>
    <mergeCell ref="Q37:Q38"/>
    <mergeCell ref="M39:M44"/>
    <mergeCell ref="N39:N44"/>
    <mergeCell ref="O39:O44"/>
    <mergeCell ref="P39:P44"/>
    <mergeCell ref="B51:E51"/>
    <mergeCell ref="T33:T35"/>
    <mergeCell ref="O37:O38"/>
    <mergeCell ref="P37:P38"/>
    <mergeCell ref="Q33:Q35"/>
    <mergeCell ref="R33:R35"/>
    <mergeCell ref="B34:E34"/>
    <mergeCell ref="B35:E35"/>
    <mergeCell ref="B36:E36"/>
    <mergeCell ref="B37:E37"/>
    <mergeCell ref="H37:H38"/>
    <mergeCell ref="I37:I38"/>
    <mergeCell ref="J37:J38"/>
    <mergeCell ref="S37:S38"/>
    <mergeCell ref="T37:T38"/>
    <mergeCell ref="B38:E38"/>
    <mergeCell ref="M33:M35"/>
    <mergeCell ref="N33:N35"/>
    <mergeCell ref="O33:O35"/>
    <mergeCell ref="P33:P35"/>
    <mergeCell ref="L37:L38"/>
    <mergeCell ref="M37:M38"/>
    <mergeCell ref="N37:N38"/>
    <mergeCell ref="K37:K38"/>
    <mergeCell ref="S29:S32"/>
    <mergeCell ref="B30:E30"/>
    <mergeCell ref="B31:E31"/>
    <mergeCell ref="B32:E32"/>
    <mergeCell ref="B33:E33"/>
    <mergeCell ref="H33:H35"/>
    <mergeCell ref="I33:I35"/>
    <mergeCell ref="J33:J35"/>
    <mergeCell ref="M29:M32"/>
    <mergeCell ref="N29:N32"/>
    <mergeCell ref="K33:K35"/>
    <mergeCell ref="L33:L35"/>
    <mergeCell ref="R29:R32"/>
    <mergeCell ref="S33:S35"/>
    <mergeCell ref="B29:E29"/>
    <mergeCell ref="H29:H32"/>
    <mergeCell ref="I29:I32"/>
    <mergeCell ref="J29:J32"/>
    <mergeCell ref="K29:K32"/>
    <mergeCell ref="O29:O32"/>
    <mergeCell ref="P29:P32"/>
    <mergeCell ref="Q29:Q32"/>
    <mergeCell ref="L29:L32"/>
    <mergeCell ref="B24:E24"/>
    <mergeCell ref="H24:H25"/>
    <mergeCell ref="I24:I25"/>
    <mergeCell ref="J24:J25"/>
    <mergeCell ref="K24:K25"/>
    <mergeCell ref="R27:R28"/>
    <mergeCell ref="S27:S28"/>
    <mergeCell ref="T27:T28"/>
    <mergeCell ref="B28:E28"/>
    <mergeCell ref="B25:E25"/>
    <mergeCell ref="B26:E26"/>
    <mergeCell ref="H26:T26"/>
    <mergeCell ref="B27:E27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L24:L25"/>
    <mergeCell ref="M24:M25"/>
    <mergeCell ref="N24:N25"/>
    <mergeCell ref="O24:O25"/>
    <mergeCell ref="P24:P25"/>
    <mergeCell ref="Q24:Q25"/>
    <mergeCell ref="P17:P19"/>
    <mergeCell ref="Q17:Q19"/>
    <mergeCell ref="R17:R19"/>
    <mergeCell ref="S17:S19"/>
    <mergeCell ref="T17:T19"/>
    <mergeCell ref="M21:M23"/>
    <mergeCell ref="N21:N23"/>
    <mergeCell ref="O21:O23"/>
    <mergeCell ref="P21:P23"/>
    <mergeCell ref="Q21:Q23"/>
    <mergeCell ref="R21:R23"/>
    <mergeCell ref="S21:S23"/>
    <mergeCell ref="T21:T23"/>
    <mergeCell ref="R24:R25"/>
    <mergeCell ref="S24:S25"/>
    <mergeCell ref="T24:T25"/>
    <mergeCell ref="B20:E20"/>
    <mergeCell ref="B21:E21"/>
    <mergeCell ref="H21:H23"/>
    <mergeCell ref="I21:I23"/>
    <mergeCell ref="J21:J23"/>
    <mergeCell ref="K21:K23"/>
    <mergeCell ref="L21:L23"/>
    <mergeCell ref="B22:E22"/>
    <mergeCell ref="B23:E23"/>
    <mergeCell ref="B17:E17"/>
    <mergeCell ref="H17:H19"/>
    <mergeCell ref="I17:I19"/>
    <mergeCell ref="J17:J19"/>
    <mergeCell ref="K17:K19"/>
    <mergeCell ref="L17:L19"/>
    <mergeCell ref="M17:M19"/>
    <mergeCell ref="N17:N19"/>
    <mergeCell ref="O17:O19"/>
    <mergeCell ref="B18:E18"/>
    <mergeCell ref="B19:E19"/>
    <mergeCell ref="P11:P16"/>
    <mergeCell ref="Q11:Q16"/>
    <mergeCell ref="R11:R16"/>
    <mergeCell ref="S11:S16"/>
    <mergeCell ref="T11:T16"/>
    <mergeCell ref="B12:E12"/>
    <mergeCell ref="B13:E13"/>
    <mergeCell ref="B14:E14"/>
    <mergeCell ref="B15:E15"/>
    <mergeCell ref="B16:E16"/>
    <mergeCell ref="B11:E11"/>
    <mergeCell ref="H11:H16"/>
    <mergeCell ref="I11:I16"/>
    <mergeCell ref="J11:J16"/>
    <mergeCell ref="K11:K16"/>
    <mergeCell ref="L11:L16"/>
    <mergeCell ref="M11:M16"/>
    <mergeCell ref="N11:N16"/>
    <mergeCell ref="O11:O16"/>
    <mergeCell ref="B8:E8"/>
    <mergeCell ref="H8:T8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B10:E10"/>
    <mergeCell ref="B7:E7"/>
    <mergeCell ref="H7:T7"/>
    <mergeCell ref="O3:O4"/>
    <mergeCell ref="P3:P4"/>
    <mergeCell ref="Q3:Q4"/>
    <mergeCell ref="R3:R4"/>
    <mergeCell ref="K3:K4"/>
    <mergeCell ref="L3:L4"/>
    <mergeCell ref="B4:E4"/>
    <mergeCell ref="B5:E5"/>
    <mergeCell ref="B1:T1"/>
    <mergeCell ref="B2:T2"/>
    <mergeCell ref="B3:E3"/>
    <mergeCell ref="H3:H4"/>
    <mergeCell ref="I3:I4"/>
    <mergeCell ref="J3:J4"/>
    <mergeCell ref="B6:E6"/>
    <mergeCell ref="H6:T6"/>
    <mergeCell ref="M3:M4"/>
    <mergeCell ref="N3:N4"/>
    <mergeCell ref="S3:S4"/>
    <mergeCell ref="T3:T4"/>
  </mergeCells>
  <printOptions/>
  <pageMargins left="0.7" right="0.7" top="0.75" bottom="0.75" header="0.3" footer="0.3"/>
  <pageSetup horizontalDpi="600" verticalDpi="600" orientation="portrait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17"/>
  <sheetViews>
    <sheetView zoomScalePageLayoutView="0" workbookViewId="0" topLeftCell="A1">
      <selection activeCell="J19" sqref="J19"/>
    </sheetView>
  </sheetViews>
  <sheetFormatPr defaultColWidth="9.00390625" defaultRowHeight="15"/>
  <cols>
    <col min="1" max="1" width="4.57421875" style="3" customWidth="1"/>
    <col min="2" max="2" width="54.8515625" style="3" customWidth="1"/>
    <col min="3" max="11" width="5.140625" style="43" customWidth="1"/>
    <col min="12" max="14" width="5.140625" style="3" customWidth="1"/>
    <col min="15" max="15" width="7.7109375" style="3" customWidth="1"/>
    <col min="16" max="16384" width="9.00390625" style="3" customWidth="1"/>
  </cols>
  <sheetData>
    <row r="1" spans="1:14" ht="21.75" customHeight="1">
      <c r="A1" s="582" t="s">
        <v>630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</row>
    <row r="2" spans="1:15" ht="18">
      <c r="A2" s="350" t="s">
        <v>0</v>
      </c>
      <c r="B2" s="350" t="s">
        <v>595</v>
      </c>
      <c r="C2" s="354" t="s">
        <v>303</v>
      </c>
      <c r="D2" s="354" t="s">
        <v>304</v>
      </c>
      <c r="E2" s="354" t="s">
        <v>305</v>
      </c>
      <c r="F2" s="354" t="s">
        <v>326</v>
      </c>
      <c r="G2" s="354" t="s">
        <v>607</v>
      </c>
      <c r="H2" s="354" t="s">
        <v>328</v>
      </c>
      <c r="I2" s="354" t="s">
        <v>330</v>
      </c>
      <c r="J2" s="354" t="s">
        <v>331</v>
      </c>
      <c r="K2" s="354" t="s">
        <v>332</v>
      </c>
      <c r="L2" s="350" t="s">
        <v>334</v>
      </c>
      <c r="M2" s="350" t="s">
        <v>335</v>
      </c>
      <c r="N2" s="350" t="s">
        <v>336</v>
      </c>
      <c r="O2" s="350" t="s">
        <v>169</v>
      </c>
    </row>
    <row r="3" spans="1:15" ht="18">
      <c r="A3" s="60">
        <v>1</v>
      </c>
      <c r="B3" s="60" t="s">
        <v>596</v>
      </c>
      <c r="C3" s="185">
        <v>2</v>
      </c>
      <c r="D3" s="185">
        <v>0</v>
      </c>
      <c r="E3" s="185">
        <v>3</v>
      </c>
      <c r="F3" s="185">
        <v>0</v>
      </c>
      <c r="G3" s="185"/>
      <c r="H3" s="185"/>
      <c r="I3" s="185"/>
      <c r="J3" s="185"/>
      <c r="K3" s="185"/>
      <c r="L3" s="60"/>
      <c r="M3" s="60"/>
      <c r="N3" s="60"/>
      <c r="O3" s="392">
        <f>SUM(C3:N3)</f>
        <v>5</v>
      </c>
    </row>
    <row r="4" spans="1:15" ht="18">
      <c r="A4" s="60">
        <v>2</v>
      </c>
      <c r="B4" s="60" t="s">
        <v>597</v>
      </c>
      <c r="C4" s="185">
        <v>0</v>
      </c>
      <c r="D4" s="185">
        <v>0</v>
      </c>
      <c r="E4" s="185">
        <v>0</v>
      </c>
      <c r="F4" s="185">
        <v>0</v>
      </c>
      <c r="G4" s="185"/>
      <c r="H4" s="185"/>
      <c r="I4" s="185"/>
      <c r="J4" s="185"/>
      <c r="K4" s="185"/>
      <c r="L4" s="60"/>
      <c r="M4" s="60"/>
      <c r="N4" s="60"/>
      <c r="O4" s="392">
        <f>SUM(C4:N4)</f>
        <v>0</v>
      </c>
    </row>
    <row r="5" spans="1:15" ht="18">
      <c r="A5" s="60">
        <v>3</v>
      </c>
      <c r="B5" s="60" t="s">
        <v>598</v>
      </c>
      <c r="C5" s="185">
        <v>1</v>
      </c>
      <c r="D5" s="185">
        <v>0</v>
      </c>
      <c r="E5" s="185">
        <v>1</v>
      </c>
      <c r="F5" s="185">
        <v>0</v>
      </c>
      <c r="G5" s="185"/>
      <c r="H5" s="185"/>
      <c r="I5" s="185"/>
      <c r="J5" s="185"/>
      <c r="K5" s="185"/>
      <c r="L5" s="60"/>
      <c r="M5" s="60"/>
      <c r="N5" s="60"/>
      <c r="O5" s="392">
        <f>SUM(C5:N5)</f>
        <v>2</v>
      </c>
    </row>
    <row r="6" spans="1:15" ht="18">
      <c r="A6" s="60">
        <v>4</v>
      </c>
      <c r="B6" s="60" t="s">
        <v>599</v>
      </c>
      <c r="C6" s="185">
        <v>0</v>
      </c>
      <c r="D6" s="185">
        <v>0</v>
      </c>
      <c r="E6" s="185">
        <v>1</v>
      </c>
      <c r="F6" s="185">
        <v>0</v>
      </c>
      <c r="G6" s="185"/>
      <c r="H6" s="185"/>
      <c r="I6" s="185"/>
      <c r="J6" s="185"/>
      <c r="K6" s="185"/>
      <c r="L6" s="60"/>
      <c r="M6" s="60"/>
      <c r="N6" s="60"/>
      <c r="O6" s="392">
        <f>SUM(C6:N6)</f>
        <v>1</v>
      </c>
    </row>
    <row r="7" spans="1:15" ht="18">
      <c r="A7" s="182">
        <v>5</v>
      </c>
      <c r="B7" s="182" t="s">
        <v>600</v>
      </c>
      <c r="C7" s="186">
        <v>1</v>
      </c>
      <c r="D7" s="186">
        <v>0</v>
      </c>
      <c r="E7" s="186">
        <v>2</v>
      </c>
      <c r="F7" s="186">
        <v>0</v>
      </c>
      <c r="G7" s="186"/>
      <c r="H7" s="186"/>
      <c r="I7" s="186"/>
      <c r="J7" s="186"/>
      <c r="K7" s="186"/>
      <c r="L7" s="182"/>
      <c r="M7" s="182"/>
      <c r="N7" s="182"/>
      <c r="O7" s="701">
        <f>SUM(C7:N7)</f>
        <v>3</v>
      </c>
    </row>
    <row r="8" spans="1:15" ht="18">
      <c r="A8" s="184"/>
      <c r="B8" s="184" t="s">
        <v>601</v>
      </c>
      <c r="C8" s="188"/>
      <c r="D8" s="188"/>
      <c r="E8" s="188"/>
      <c r="F8" s="188"/>
      <c r="G8" s="188"/>
      <c r="H8" s="188"/>
      <c r="I8" s="188"/>
      <c r="J8" s="188"/>
      <c r="K8" s="188"/>
      <c r="L8" s="184"/>
      <c r="M8" s="184"/>
      <c r="N8" s="184"/>
      <c r="O8" s="702"/>
    </row>
    <row r="9" spans="1:15" ht="18">
      <c r="A9" s="182">
        <v>6</v>
      </c>
      <c r="B9" s="182" t="s">
        <v>602</v>
      </c>
      <c r="C9" s="186">
        <v>0</v>
      </c>
      <c r="D9" s="186">
        <v>0</v>
      </c>
      <c r="E9" s="186">
        <v>0</v>
      </c>
      <c r="F9" s="186">
        <v>0</v>
      </c>
      <c r="G9" s="186"/>
      <c r="H9" s="186"/>
      <c r="I9" s="186"/>
      <c r="J9" s="186"/>
      <c r="K9" s="186"/>
      <c r="L9" s="182"/>
      <c r="M9" s="182"/>
      <c r="N9" s="182"/>
      <c r="O9" s="701">
        <f>SUM(C9:N9)</f>
        <v>0</v>
      </c>
    </row>
    <row r="10" spans="1:15" ht="18">
      <c r="A10" s="184"/>
      <c r="B10" s="184" t="s">
        <v>603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4"/>
      <c r="M10" s="184"/>
      <c r="N10" s="184"/>
      <c r="O10" s="702"/>
    </row>
    <row r="11" spans="1:15" ht="18">
      <c r="A11" s="60"/>
      <c r="B11" s="350" t="s">
        <v>604</v>
      </c>
      <c r="C11" s="185"/>
      <c r="D11" s="185"/>
      <c r="E11" s="185"/>
      <c r="F11" s="185"/>
      <c r="G11" s="185"/>
      <c r="H11" s="185"/>
      <c r="I11" s="185"/>
      <c r="J11" s="185"/>
      <c r="K11" s="185"/>
      <c r="L11" s="60"/>
      <c r="M11" s="60"/>
      <c r="N11" s="60"/>
      <c r="O11" s="392"/>
    </row>
    <row r="12" spans="1:15" ht="18">
      <c r="A12" s="60">
        <v>1</v>
      </c>
      <c r="B12" s="60" t="s">
        <v>596</v>
      </c>
      <c r="C12" s="185">
        <v>0</v>
      </c>
      <c r="D12" s="185">
        <v>0</v>
      </c>
      <c r="E12" s="185">
        <v>0</v>
      </c>
      <c r="F12" s="185">
        <v>0</v>
      </c>
      <c r="G12" s="185"/>
      <c r="H12" s="185"/>
      <c r="I12" s="185"/>
      <c r="J12" s="185"/>
      <c r="K12" s="185"/>
      <c r="L12" s="60"/>
      <c r="M12" s="60"/>
      <c r="N12" s="60"/>
      <c r="O12" s="392">
        <f aca="true" t="shared" si="0" ref="O12:O17">SUM(C12:N12)</f>
        <v>0</v>
      </c>
    </row>
    <row r="13" spans="1:15" ht="18">
      <c r="A13" s="60">
        <v>2</v>
      </c>
      <c r="B13" s="60" t="s">
        <v>597</v>
      </c>
      <c r="C13" s="185">
        <v>0</v>
      </c>
      <c r="D13" s="185">
        <v>0</v>
      </c>
      <c r="E13" s="185">
        <v>0</v>
      </c>
      <c r="F13" s="185">
        <v>0</v>
      </c>
      <c r="G13" s="185"/>
      <c r="H13" s="185"/>
      <c r="I13" s="185"/>
      <c r="J13" s="185"/>
      <c r="K13" s="185"/>
      <c r="L13" s="60"/>
      <c r="M13" s="60"/>
      <c r="N13" s="60"/>
      <c r="O13" s="392">
        <f t="shared" si="0"/>
        <v>0</v>
      </c>
    </row>
    <row r="14" spans="1:15" ht="18">
      <c r="A14" s="60"/>
      <c r="B14" s="350" t="s">
        <v>605</v>
      </c>
      <c r="C14" s="185">
        <v>3</v>
      </c>
      <c r="D14" s="185">
        <v>3</v>
      </c>
      <c r="E14" s="185">
        <v>5</v>
      </c>
      <c r="F14" s="185">
        <v>0</v>
      </c>
      <c r="G14" s="185"/>
      <c r="H14" s="185"/>
      <c r="I14" s="185"/>
      <c r="J14" s="185"/>
      <c r="K14" s="185"/>
      <c r="L14" s="60"/>
      <c r="M14" s="60"/>
      <c r="N14" s="60"/>
      <c r="O14" s="392">
        <f t="shared" si="0"/>
        <v>11</v>
      </c>
    </row>
    <row r="15" spans="1:15" ht="18">
      <c r="A15" s="60">
        <v>1</v>
      </c>
      <c r="B15" s="60" t="s">
        <v>596</v>
      </c>
      <c r="C15" s="185">
        <v>2</v>
      </c>
      <c r="D15" s="185">
        <v>0</v>
      </c>
      <c r="E15" s="185">
        <v>3</v>
      </c>
      <c r="F15" s="185">
        <v>0</v>
      </c>
      <c r="G15" s="185"/>
      <c r="H15" s="185"/>
      <c r="I15" s="185"/>
      <c r="J15" s="185"/>
      <c r="K15" s="185"/>
      <c r="L15" s="60"/>
      <c r="M15" s="60"/>
      <c r="N15" s="60"/>
      <c r="O15" s="392">
        <f t="shared" si="0"/>
        <v>5</v>
      </c>
    </row>
    <row r="16" spans="1:15" ht="18">
      <c r="A16" s="60">
        <v>2</v>
      </c>
      <c r="B16" s="60" t="s">
        <v>597</v>
      </c>
      <c r="C16" s="185">
        <v>0</v>
      </c>
      <c r="D16" s="185">
        <v>0</v>
      </c>
      <c r="E16" s="185">
        <v>0</v>
      </c>
      <c r="F16" s="185">
        <v>0</v>
      </c>
      <c r="G16" s="185"/>
      <c r="H16" s="185"/>
      <c r="I16" s="185"/>
      <c r="J16" s="185"/>
      <c r="K16" s="185"/>
      <c r="L16" s="60"/>
      <c r="M16" s="60"/>
      <c r="N16" s="60"/>
      <c r="O16" s="392">
        <f t="shared" si="0"/>
        <v>0</v>
      </c>
    </row>
    <row r="17" spans="1:15" ht="18">
      <c r="A17" s="60">
        <v>3</v>
      </c>
      <c r="B17" s="60" t="s">
        <v>606</v>
      </c>
      <c r="C17" s="185">
        <v>2</v>
      </c>
      <c r="D17" s="185">
        <v>0</v>
      </c>
      <c r="E17" s="185">
        <v>1</v>
      </c>
      <c r="F17" s="185">
        <v>0</v>
      </c>
      <c r="G17" s="185"/>
      <c r="H17" s="185"/>
      <c r="I17" s="185"/>
      <c r="J17" s="185"/>
      <c r="K17" s="185"/>
      <c r="L17" s="60"/>
      <c r="M17" s="60"/>
      <c r="N17" s="60"/>
      <c r="O17" s="392">
        <f t="shared" si="0"/>
        <v>3</v>
      </c>
    </row>
  </sheetData>
  <sheetProtection/>
  <mergeCells count="3">
    <mergeCell ref="A1:N1"/>
    <mergeCell ref="O7:O8"/>
    <mergeCell ref="O9:O1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96"/>
  <sheetViews>
    <sheetView zoomScale="90" zoomScaleNormal="90" zoomScalePageLayoutView="0" workbookViewId="0" topLeftCell="B13">
      <selection activeCell="H24" sqref="H24"/>
    </sheetView>
  </sheetViews>
  <sheetFormatPr defaultColWidth="9.00390625" defaultRowHeight="15"/>
  <cols>
    <col min="1" max="1" width="4.8515625" style="3" customWidth="1"/>
    <col min="2" max="2" width="26.00390625" style="3" customWidth="1"/>
    <col min="3" max="3" width="24.00390625" style="3" customWidth="1"/>
    <col min="4" max="4" width="10.140625" style="3" bestFit="1" customWidth="1"/>
    <col min="5" max="9" width="9.00390625" style="3" customWidth="1"/>
    <col min="10" max="10" width="11.00390625" style="3" customWidth="1"/>
    <col min="11" max="12" width="9.00390625" style="3" customWidth="1"/>
    <col min="13" max="13" width="10.421875" style="3" customWidth="1"/>
    <col min="14" max="18" width="9.00390625" style="3" customWidth="1"/>
    <col min="19" max="19" width="9.00390625" style="57" customWidth="1"/>
    <col min="20" max="16384" width="9.00390625" style="3" customWidth="1"/>
  </cols>
  <sheetData>
    <row r="1" spans="1:19" ht="21.75" customHeight="1">
      <c r="A1" s="497" t="s">
        <v>637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</row>
    <row r="2" spans="1:19" ht="21.75" customHeight="1">
      <c r="A2" s="497" t="s">
        <v>215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</row>
    <row r="3" s="4" customFormat="1" ht="21.75" customHeight="1">
      <c r="S3" s="58"/>
    </row>
    <row r="4" spans="1:19" s="6" customFormat="1" ht="21.75" customHeight="1">
      <c r="A4" s="74" t="s">
        <v>0</v>
      </c>
      <c r="B4" s="74" t="s">
        <v>1</v>
      </c>
      <c r="C4" s="74" t="s">
        <v>2</v>
      </c>
      <c r="D4" s="70" t="s">
        <v>303</v>
      </c>
      <c r="E4" s="70" t="s">
        <v>304</v>
      </c>
      <c r="F4" s="70" t="s">
        <v>305</v>
      </c>
      <c r="G4" s="70" t="s">
        <v>220</v>
      </c>
      <c r="H4" s="70" t="s">
        <v>326</v>
      </c>
      <c r="I4" s="70" t="s">
        <v>327</v>
      </c>
      <c r="J4" s="70" t="s">
        <v>328</v>
      </c>
      <c r="K4" s="70" t="s">
        <v>221</v>
      </c>
      <c r="L4" s="70" t="s">
        <v>330</v>
      </c>
      <c r="M4" s="70" t="s">
        <v>331</v>
      </c>
      <c r="N4" s="70" t="s">
        <v>332</v>
      </c>
      <c r="O4" s="70" t="s">
        <v>222</v>
      </c>
      <c r="P4" s="70" t="s">
        <v>334</v>
      </c>
      <c r="Q4" s="70" t="s">
        <v>335</v>
      </c>
      <c r="R4" s="70" t="s">
        <v>336</v>
      </c>
      <c r="S4" s="72" t="s">
        <v>169</v>
      </c>
    </row>
    <row r="5" spans="1:19" s="5" customFormat="1" ht="21.75" customHeight="1">
      <c r="A5" s="493">
        <v>1</v>
      </c>
      <c r="B5" s="510" t="s">
        <v>114</v>
      </c>
      <c r="C5" s="9" t="s">
        <v>117</v>
      </c>
      <c r="D5" s="9">
        <v>0</v>
      </c>
      <c r="E5" s="9">
        <v>0</v>
      </c>
      <c r="F5" s="9">
        <v>0</v>
      </c>
      <c r="G5" s="71"/>
      <c r="H5" s="9">
        <v>0</v>
      </c>
      <c r="I5" s="9"/>
      <c r="J5" s="9"/>
      <c r="K5" s="71"/>
      <c r="L5" s="47"/>
      <c r="M5" s="47"/>
      <c r="N5" s="9"/>
      <c r="O5" s="71"/>
      <c r="P5" s="9"/>
      <c r="Q5" s="9"/>
      <c r="R5" s="9"/>
      <c r="S5" s="71"/>
    </row>
    <row r="6" spans="1:19" s="5" customFormat="1" ht="21.75" customHeight="1">
      <c r="A6" s="493"/>
      <c r="B6" s="510"/>
      <c r="C6" s="9" t="s">
        <v>88</v>
      </c>
      <c r="D6" s="9"/>
      <c r="E6" s="9"/>
      <c r="F6" s="9"/>
      <c r="G6" s="71"/>
      <c r="H6" s="9"/>
      <c r="I6" s="9"/>
      <c r="J6" s="9"/>
      <c r="K6" s="97"/>
      <c r="L6" s="47"/>
      <c r="M6" s="47"/>
      <c r="N6" s="9"/>
      <c r="O6" s="97"/>
      <c r="P6" s="9"/>
      <c r="Q6" s="9"/>
      <c r="R6" s="9"/>
      <c r="S6" s="97"/>
    </row>
    <row r="7" spans="1:19" s="5" customFormat="1" ht="21.75" customHeight="1">
      <c r="A7" s="493"/>
      <c r="B7" s="510"/>
      <c r="C7" s="8" t="s">
        <v>5</v>
      </c>
      <c r="D7" s="11"/>
      <c r="E7" s="11"/>
      <c r="F7" s="11"/>
      <c r="G7" s="100"/>
      <c r="H7" s="11"/>
      <c r="I7" s="11"/>
      <c r="J7" s="11"/>
      <c r="K7" s="98"/>
      <c r="L7" s="202"/>
      <c r="M7" s="202"/>
      <c r="N7" s="11"/>
      <c r="O7" s="98"/>
      <c r="P7" s="11"/>
      <c r="Q7" s="11"/>
      <c r="R7" s="11"/>
      <c r="S7" s="98"/>
    </row>
    <row r="8" spans="1:19" s="5" customFormat="1" ht="21.75" customHeight="1">
      <c r="A8" s="494">
        <v>2</v>
      </c>
      <c r="B8" s="510" t="s">
        <v>115</v>
      </c>
      <c r="C8" s="9" t="s">
        <v>118</v>
      </c>
      <c r="D8" s="9">
        <v>0</v>
      </c>
      <c r="E8" s="9">
        <v>0</v>
      </c>
      <c r="F8" s="9">
        <v>0</v>
      </c>
      <c r="G8" s="71"/>
      <c r="H8" s="9">
        <v>0</v>
      </c>
      <c r="I8" s="9"/>
      <c r="J8" s="9"/>
      <c r="K8" s="71"/>
      <c r="L8" s="47"/>
      <c r="M8" s="47"/>
      <c r="N8" s="9"/>
      <c r="O8" s="71"/>
      <c r="P8" s="9"/>
      <c r="Q8" s="9"/>
      <c r="R8" s="9"/>
      <c r="S8" s="71"/>
    </row>
    <row r="9" spans="1:19" s="5" customFormat="1" ht="21.75" customHeight="1">
      <c r="A9" s="495"/>
      <c r="B9" s="510"/>
      <c r="C9" s="9" t="s">
        <v>119</v>
      </c>
      <c r="D9" s="9"/>
      <c r="E9" s="9"/>
      <c r="F9" s="9"/>
      <c r="G9" s="71"/>
      <c r="H9" s="9"/>
      <c r="I9" s="9"/>
      <c r="J9" s="9"/>
      <c r="K9" s="97"/>
      <c r="L9" s="47"/>
      <c r="M9" s="47"/>
      <c r="N9" s="9"/>
      <c r="O9" s="97"/>
      <c r="P9" s="9"/>
      <c r="Q9" s="9"/>
      <c r="R9" s="9"/>
      <c r="S9" s="97"/>
    </row>
    <row r="10" spans="1:19" s="5" customFormat="1" ht="21.75" customHeight="1">
      <c r="A10" s="496"/>
      <c r="B10" s="510"/>
      <c r="C10" s="8" t="s">
        <v>5</v>
      </c>
      <c r="D10" s="11"/>
      <c r="E10" s="11"/>
      <c r="F10" s="11"/>
      <c r="G10" s="100"/>
      <c r="H10" s="11"/>
      <c r="I10" s="11"/>
      <c r="J10" s="11"/>
      <c r="K10" s="98"/>
      <c r="L10" s="202"/>
      <c r="M10" s="202"/>
      <c r="N10" s="11"/>
      <c r="O10" s="98"/>
      <c r="P10" s="11"/>
      <c r="Q10" s="11"/>
      <c r="R10" s="11"/>
      <c r="S10" s="98"/>
    </row>
    <row r="11" spans="1:19" s="5" customFormat="1" ht="21.75" customHeight="1">
      <c r="A11" s="493">
        <v>3</v>
      </c>
      <c r="B11" s="507" t="s">
        <v>116</v>
      </c>
      <c r="C11" s="9" t="s">
        <v>120</v>
      </c>
      <c r="D11" s="9">
        <v>0</v>
      </c>
      <c r="E11" s="9">
        <v>0</v>
      </c>
      <c r="F11" s="9">
        <v>0</v>
      </c>
      <c r="G11" s="71"/>
      <c r="H11" s="9">
        <v>0</v>
      </c>
      <c r="I11" s="9"/>
      <c r="J11" s="9"/>
      <c r="K11" s="71"/>
      <c r="L11" s="47"/>
      <c r="M11" s="47"/>
      <c r="N11" s="9"/>
      <c r="O11" s="71"/>
      <c r="P11" s="9"/>
      <c r="Q11" s="9"/>
      <c r="R11" s="9"/>
      <c r="S11" s="71"/>
    </row>
    <row r="12" spans="1:19" s="5" customFormat="1" ht="21.75" customHeight="1">
      <c r="A12" s="493"/>
      <c r="B12" s="508"/>
      <c r="C12" s="9" t="s">
        <v>121</v>
      </c>
      <c r="D12" s="9"/>
      <c r="E12" s="9"/>
      <c r="F12" s="9"/>
      <c r="G12" s="71"/>
      <c r="H12" s="9"/>
      <c r="I12" s="9"/>
      <c r="J12" s="9"/>
      <c r="K12" s="97"/>
      <c r="L12" s="47"/>
      <c r="M12" s="47"/>
      <c r="N12" s="9"/>
      <c r="O12" s="97"/>
      <c r="P12" s="9"/>
      <c r="Q12" s="9"/>
      <c r="R12" s="9"/>
      <c r="S12" s="97"/>
    </row>
    <row r="13" spans="1:19" s="5" customFormat="1" ht="21.75" customHeight="1">
      <c r="A13" s="493"/>
      <c r="B13" s="509"/>
      <c r="C13" s="8" t="s">
        <v>5</v>
      </c>
      <c r="D13" s="11"/>
      <c r="E13" s="11"/>
      <c r="F13" s="11"/>
      <c r="G13" s="100"/>
      <c r="H13" s="11"/>
      <c r="I13" s="11"/>
      <c r="J13" s="11"/>
      <c r="K13" s="98"/>
      <c r="L13" s="202"/>
      <c r="M13" s="202"/>
      <c r="N13" s="11"/>
      <c r="O13" s="98"/>
      <c r="P13" s="11"/>
      <c r="Q13" s="11"/>
      <c r="R13" s="11"/>
      <c r="S13" s="98"/>
    </row>
    <row r="14" spans="1:19" s="5" customFormat="1" ht="21.75" customHeight="1">
      <c r="A14" s="493">
        <v>4</v>
      </c>
      <c r="B14" s="507" t="s">
        <v>524</v>
      </c>
      <c r="C14" s="9" t="s">
        <v>151</v>
      </c>
      <c r="D14" s="9">
        <v>0</v>
      </c>
      <c r="E14" s="9">
        <v>0</v>
      </c>
      <c r="F14" s="9">
        <v>0</v>
      </c>
      <c r="G14" s="71"/>
      <c r="H14" s="9">
        <v>0</v>
      </c>
      <c r="I14" s="9"/>
      <c r="J14" s="9"/>
      <c r="K14" s="71"/>
      <c r="L14" s="47"/>
      <c r="M14" s="47"/>
      <c r="N14" s="9"/>
      <c r="O14" s="71"/>
      <c r="P14" s="9"/>
      <c r="Q14" s="9"/>
      <c r="R14" s="9"/>
      <c r="S14" s="71"/>
    </row>
    <row r="15" spans="1:19" s="5" customFormat="1" ht="21.75" customHeight="1">
      <c r="A15" s="493"/>
      <c r="B15" s="508"/>
      <c r="C15" s="9" t="s">
        <v>152</v>
      </c>
      <c r="D15" s="9"/>
      <c r="E15" s="9"/>
      <c r="F15" s="9"/>
      <c r="G15" s="71"/>
      <c r="H15" s="9"/>
      <c r="I15" s="9"/>
      <c r="J15" s="9"/>
      <c r="K15" s="71"/>
      <c r="L15" s="47"/>
      <c r="M15" s="47"/>
      <c r="N15" s="9"/>
      <c r="O15" s="71"/>
      <c r="P15" s="9"/>
      <c r="Q15" s="9"/>
      <c r="R15" s="9"/>
      <c r="S15" s="71"/>
    </row>
    <row r="16" spans="1:19" s="5" customFormat="1" ht="21.75" customHeight="1">
      <c r="A16" s="493"/>
      <c r="B16" s="508"/>
      <c r="C16" s="8" t="s">
        <v>5</v>
      </c>
      <c r="D16" s="9"/>
      <c r="E16" s="9"/>
      <c r="F16" s="9"/>
      <c r="G16" s="71"/>
      <c r="H16" s="9"/>
      <c r="I16" s="9"/>
      <c r="J16" s="9"/>
      <c r="K16" s="71"/>
      <c r="L16" s="47"/>
      <c r="M16" s="47"/>
      <c r="N16" s="9"/>
      <c r="O16" s="71"/>
      <c r="P16" s="9"/>
      <c r="Q16" s="9"/>
      <c r="R16" s="9"/>
      <c r="S16" s="71"/>
    </row>
    <row r="17" spans="1:19" s="5" customFormat="1" ht="21.75" customHeight="1">
      <c r="A17" s="493"/>
      <c r="B17" s="508"/>
      <c r="C17" s="8" t="s">
        <v>156</v>
      </c>
      <c r="D17" s="9"/>
      <c r="E17" s="9"/>
      <c r="F17" s="9"/>
      <c r="G17" s="71"/>
      <c r="H17" s="9"/>
      <c r="I17" s="9"/>
      <c r="J17" s="9"/>
      <c r="K17" s="71"/>
      <c r="L17" s="47"/>
      <c r="M17" s="47"/>
      <c r="N17" s="9"/>
      <c r="O17" s="71"/>
      <c r="P17" s="9"/>
      <c r="Q17" s="9"/>
      <c r="R17" s="9"/>
      <c r="S17" s="71"/>
    </row>
    <row r="18" spans="1:19" s="5" customFormat="1" ht="21.75" customHeight="1">
      <c r="A18" s="493"/>
      <c r="B18" s="509"/>
      <c r="C18" s="8" t="s">
        <v>157</v>
      </c>
      <c r="D18" s="9"/>
      <c r="E18" s="9"/>
      <c r="F18" s="9"/>
      <c r="G18" s="71"/>
      <c r="H18" s="9"/>
      <c r="I18" s="9"/>
      <c r="J18" s="9"/>
      <c r="K18" s="71"/>
      <c r="L18" s="47"/>
      <c r="M18" s="47"/>
      <c r="N18" s="9"/>
      <c r="O18" s="71"/>
      <c r="P18" s="9"/>
      <c r="Q18" s="9"/>
      <c r="R18" s="9"/>
      <c r="S18" s="71"/>
    </row>
    <row r="19" spans="1:19" s="5" customFormat="1" ht="21.75" customHeight="1">
      <c r="A19" s="493">
        <v>5</v>
      </c>
      <c r="B19" s="507" t="s">
        <v>192</v>
      </c>
      <c r="C19" s="9" t="s">
        <v>525</v>
      </c>
      <c r="D19" s="9">
        <v>0</v>
      </c>
      <c r="E19" s="9">
        <v>0</v>
      </c>
      <c r="F19" s="9">
        <v>0</v>
      </c>
      <c r="G19" s="71"/>
      <c r="H19" s="9">
        <v>0</v>
      </c>
      <c r="I19" s="9"/>
      <c r="J19" s="9"/>
      <c r="K19" s="71"/>
      <c r="L19" s="47"/>
      <c r="M19" s="47"/>
      <c r="N19" s="9"/>
      <c r="O19" s="71"/>
      <c r="P19" s="9"/>
      <c r="Q19" s="9"/>
      <c r="R19" s="9"/>
      <c r="S19" s="71"/>
    </row>
    <row r="20" spans="1:19" s="5" customFormat="1" ht="21.75" customHeight="1">
      <c r="A20" s="493"/>
      <c r="B20" s="508"/>
      <c r="C20" s="9" t="s">
        <v>526</v>
      </c>
      <c r="D20" s="9"/>
      <c r="E20" s="9"/>
      <c r="F20" s="9"/>
      <c r="G20" s="71"/>
      <c r="H20" s="9"/>
      <c r="I20" s="9"/>
      <c r="J20" s="9"/>
      <c r="K20" s="97"/>
      <c r="L20" s="47"/>
      <c r="M20" s="47"/>
      <c r="N20" s="9"/>
      <c r="O20" s="97"/>
      <c r="P20" s="9"/>
      <c r="Q20" s="9"/>
      <c r="R20" s="9"/>
      <c r="S20" s="97"/>
    </row>
    <row r="21" spans="1:19" s="5" customFormat="1" ht="21.75" customHeight="1">
      <c r="A21" s="493"/>
      <c r="B21" s="508"/>
      <c r="C21" s="8" t="s">
        <v>5</v>
      </c>
      <c r="D21" s="9"/>
      <c r="E21" s="9"/>
      <c r="F21" s="9"/>
      <c r="G21" s="71"/>
      <c r="H21" s="9"/>
      <c r="I21" s="9"/>
      <c r="J21" s="9"/>
      <c r="K21" s="97"/>
      <c r="L21" s="47"/>
      <c r="M21" s="47"/>
      <c r="N21" s="9"/>
      <c r="O21" s="97"/>
      <c r="P21" s="9"/>
      <c r="Q21" s="9"/>
      <c r="R21" s="9"/>
      <c r="S21" s="97"/>
    </row>
    <row r="22" spans="1:19" s="5" customFormat="1" ht="21.75" customHeight="1">
      <c r="A22" s="493"/>
      <c r="B22" s="508"/>
      <c r="C22" s="8" t="s">
        <v>193</v>
      </c>
      <c r="D22" s="9"/>
      <c r="E22" s="9"/>
      <c r="F22" s="9"/>
      <c r="G22" s="71"/>
      <c r="H22" s="9"/>
      <c r="I22" s="9"/>
      <c r="J22" s="9"/>
      <c r="K22" s="97"/>
      <c r="L22" s="47"/>
      <c r="M22" s="47"/>
      <c r="N22" s="9"/>
      <c r="O22" s="97"/>
      <c r="P22" s="9"/>
      <c r="Q22" s="9"/>
      <c r="R22" s="9"/>
      <c r="S22" s="97"/>
    </row>
    <row r="23" spans="1:19" s="5" customFormat="1" ht="21.75" customHeight="1">
      <c r="A23" s="493"/>
      <c r="B23" s="509"/>
      <c r="C23" s="8" t="s">
        <v>157</v>
      </c>
      <c r="D23" s="9"/>
      <c r="E23" s="9"/>
      <c r="F23" s="9"/>
      <c r="G23" s="71"/>
      <c r="H23" s="9"/>
      <c r="I23" s="9"/>
      <c r="J23" s="9"/>
      <c r="K23" s="97"/>
      <c r="L23" s="47"/>
      <c r="M23" s="47"/>
      <c r="N23" s="9"/>
      <c r="O23" s="97"/>
      <c r="P23" s="9"/>
      <c r="Q23" s="9"/>
      <c r="R23" s="9"/>
      <c r="S23" s="97"/>
    </row>
    <row r="24" spans="1:19" s="5" customFormat="1" ht="21.75" customHeight="1">
      <c r="A24" s="2"/>
      <c r="B24" s="7"/>
      <c r="D24" s="15"/>
      <c r="E24" s="15"/>
      <c r="F24" s="15"/>
      <c r="G24" s="35"/>
      <c r="H24" s="15"/>
      <c r="I24" s="15"/>
      <c r="J24" s="15"/>
      <c r="K24" s="15"/>
      <c r="L24" s="15"/>
      <c r="M24" s="15"/>
      <c r="N24" s="15"/>
      <c r="O24" s="2"/>
      <c r="S24" s="48"/>
    </row>
    <row r="25" spans="1:19" s="5" customFormat="1" ht="21.75" customHeight="1">
      <c r="A25" s="2"/>
      <c r="B25" s="7" t="s">
        <v>117</v>
      </c>
      <c r="C25" s="5" t="s">
        <v>32</v>
      </c>
      <c r="D25" s="22" t="s">
        <v>122</v>
      </c>
      <c r="E25" s="2"/>
      <c r="F25" s="31"/>
      <c r="G25" s="2"/>
      <c r="H25" s="2"/>
      <c r="I25" s="2"/>
      <c r="J25" s="2"/>
      <c r="K25" s="2"/>
      <c r="L25" s="2"/>
      <c r="M25" s="6"/>
      <c r="S25" s="48"/>
    </row>
    <row r="26" spans="1:19" s="5" customFormat="1" ht="21.75" customHeight="1">
      <c r="A26" s="2"/>
      <c r="B26" s="7" t="s">
        <v>88</v>
      </c>
      <c r="C26" s="5" t="s">
        <v>32</v>
      </c>
      <c r="D26" s="22" t="s">
        <v>125</v>
      </c>
      <c r="E26" s="2"/>
      <c r="F26" s="31"/>
      <c r="G26" s="2"/>
      <c r="H26" s="2"/>
      <c r="I26" s="2"/>
      <c r="J26" s="2"/>
      <c r="K26" s="2"/>
      <c r="L26" s="2"/>
      <c r="M26" s="6"/>
      <c r="S26" s="48"/>
    </row>
    <row r="27" spans="1:19" s="5" customFormat="1" ht="21.75" customHeight="1">
      <c r="A27" s="2"/>
      <c r="B27" s="7"/>
      <c r="D27" s="22" t="s">
        <v>126</v>
      </c>
      <c r="E27" s="2"/>
      <c r="F27" s="31"/>
      <c r="G27" s="2"/>
      <c r="H27" s="2"/>
      <c r="I27" s="2"/>
      <c r="J27" s="2"/>
      <c r="K27" s="2"/>
      <c r="L27" s="2"/>
      <c r="M27" s="6"/>
      <c r="S27" s="48"/>
    </row>
    <row r="28" spans="1:19" s="5" customFormat="1" ht="21.75" customHeight="1">
      <c r="A28" s="2"/>
      <c r="B28" s="7"/>
      <c r="D28" s="22" t="s">
        <v>127</v>
      </c>
      <c r="E28" s="2"/>
      <c r="F28" s="31"/>
      <c r="G28" s="2"/>
      <c r="H28" s="2"/>
      <c r="I28" s="2"/>
      <c r="J28" s="2"/>
      <c r="K28" s="2"/>
      <c r="L28" s="2"/>
      <c r="M28" s="6"/>
      <c r="S28" s="48"/>
    </row>
    <row r="29" spans="1:19" s="5" customFormat="1" ht="21.75" customHeight="1">
      <c r="A29" s="2"/>
      <c r="B29" s="7"/>
      <c r="D29" s="22" t="s">
        <v>128</v>
      </c>
      <c r="E29" s="2"/>
      <c r="F29" s="31"/>
      <c r="G29" s="2"/>
      <c r="H29" s="2"/>
      <c r="I29" s="2"/>
      <c r="J29" s="2"/>
      <c r="K29" s="2"/>
      <c r="L29" s="2"/>
      <c r="M29" s="6"/>
      <c r="S29" s="48"/>
    </row>
    <row r="30" spans="1:19" s="5" customFormat="1" ht="21.75" customHeight="1">
      <c r="A30" s="2"/>
      <c r="B30" s="7"/>
      <c r="D30" s="22" t="s">
        <v>129</v>
      </c>
      <c r="E30" s="2"/>
      <c r="F30" s="31"/>
      <c r="G30" s="2"/>
      <c r="H30" s="2"/>
      <c r="I30" s="2"/>
      <c r="J30" s="2"/>
      <c r="K30" s="2"/>
      <c r="L30" s="2"/>
      <c r="M30" s="6"/>
      <c r="S30" s="48"/>
    </row>
    <row r="31" spans="1:19" s="5" customFormat="1" ht="21.75" customHeight="1">
      <c r="A31" s="2"/>
      <c r="B31" s="7"/>
      <c r="D31" s="22" t="s">
        <v>130</v>
      </c>
      <c r="E31" s="2"/>
      <c r="F31" s="31"/>
      <c r="G31" s="2"/>
      <c r="H31" s="2"/>
      <c r="I31" s="2"/>
      <c r="J31" s="2"/>
      <c r="K31" s="2"/>
      <c r="L31" s="2"/>
      <c r="M31" s="6"/>
      <c r="S31" s="48"/>
    </row>
    <row r="32" spans="1:19" s="5" customFormat="1" ht="21.75" customHeight="1">
      <c r="A32" s="2"/>
      <c r="B32" s="7"/>
      <c r="D32" s="22" t="s">
        <v>131</v>
      </c>
      <c r="E32" s="2"/>
      <c r="F32" s="31"/>
      <c r="G32" s="2"/>
      <c r="H32" s="2"/>
      <c r="I32" s="2"/>
      <c r="J32" s="2"/>
      <c r="K32" s="2"/>
      <c r="L32" s="2"/>
      <c r="M32" s="6"/>
      <c r="S32" s="48"/>
    </row>
    <row r="33" spans="1:19" s="5" customFormat="1" ht="21.75" customHeight="1">
      <c r="A33" s="2"/>
      <c r="B33" s="7"/>
      <c r="D33" s="22" t="s">
        <v>132</v>
      </c>
      <c r="E33" s="2"/>
      <c r="F33" s="31"/>
      <c r="G33" s="2"/>
      <c r="H33" s="2"/>
      <c r="I33" s="2"/>
      <c r="J33" s="2"/>
      <c r="K33" s="2"/>
      <c r="L33" s="2"/>
      <c r="M33" s="6"/>
      <c r="S33" s="48"/>
    </row>
    <row r="34" spans="1:19" s="5" customFormat="1" ht="21.75" customHeight="1">
      <c r="A34" s="2"/>
      <c r="B34" s="7"/>
      <c r="D34" s="22" t="s">
        <v>133</v>
      </c>
      <c r="E34" s="2"/>
      <c r="F34" s="31"/>
      <c r="G34" s="2"/>
      <c r="H34" s="2"/>
      <c r="I34" s="2"/>
      <c r="J34" s="2"/>
      <c r="K34" s="2"/>
      <c r="L34" s="2"/>
      <c r="M34" s="6"/>
      <c r="S34" s="48"/>
    </row>
    <row r="35" spans="1:19" s="5" customFormat="1" ht="21.75" customHeight="1">
      <c r="A35" s="2"/>
      <c r="B35" s="7" t="s">
        <v>5</v>
      </c>
      <c r="C35" s="5" t="s">
        <v>32</v>
      </c>
      <c r="D35" s="22" t="s">
        <v>134</v>
      </c>
      <c r="E35" s="2"/>
      <c r="F35" s="26"/>
      <c r="G35" s="2"/>
      <c r="H35" s="2"/>
      <c r="I35" s="2"/>
      <c r="J35" s="2"/>
      <c r="K35" s="2"/>
      <c r="L35" s="2"/>
      <c r="M35" s="6"/>
      <c r="S35" s="48"/>
    </row>
    <row r="36" spans="1:19" s="5" customFormat="1" ht="21.75" customHeight="1">
      <c r="A36" s="2"/>
      <c r="B36" s="7" t="s">
        <v>118</v>
      </c>
      <c r="C36" s="5" t="s">
        <v>32</v>
      </c>
      <c r="D36" s="22" t="s">
        <v>123</v>
      </c>
      <c r="E36" s="2"/>
      <c r="F36" s="2"/>
      <c r="G36" s="2"/>
      <c r="H36" s="2"/>
      <c r="I36" s="2"/>
      <c r="J36" s="2"/>
      <c r="K36" s="2"/>
      <c r="L36" s="2"/>
      <c r="M36" s="6"/>
      <c r="S36" s="48"/>
    </row>
    <row r="37" spans="1:19" s="5" customFormat="1" ht="21.75" customHeight="1">
      <c r="A37" s="2"/>
      <c r="B37" s="7" t="s">
        <v>119</v>
      </c>
      <c r="C37" s="5" t="s">
        <v>32</v>
      </c>
      <c r="D37" s="22" t="s">
        <v>135</v>
      </c>
      <c r="E37" s="2"/>
      <c r="F37" s="2"/>
      <c r="G37" s="2"/>
      <c r="H37" s="2"/>
      <c r="I37" s="2"/>
      <c r="J37" s="2"/>
      <c r="K37" s="2"/>
      <c r="L37" s="2"/>
      <c r="M37" s="6"/>
      <c r="S37" s="48"/>
    </row>
    <row r="38" spans="1:19" s="5" customFormat="1" ht="21.75" customHeight="1">
      <c r="A38" s="2"/>
      <c r="B38" s="7"/>
      <c r="D38" s="32" t="s">
        <v>136</v>
      </c>
      <c r="E38" s="2"/>
      <c r="F38" s="2"/>
      <c r="G38" s="2"/>
      <c r="H38" s="2"/>
      <c r="I38" s="2"/>
      <c r="J38" s="2"/>
      <c r="K38" s="2"/>
      <c r="L38" s="2"/>
      <c r="M38" s="6"/>
      <c r="S38" s="48"/>
    </row>
    <row r="39" spans="1:19" s="5" customFormat="1" ht="21.75" customHeight="1">
      <c r="A39" s="2"/>
      <c r="B39" s="7"/>
      <c r="D39" s="27" t="s">
        <v>137</v>
      </c>
      <c r="E39" s="2"/>
      <c r="F39" s="2"/>
      <c r="G39" s="2"/>
      <c r="H39" s="2"/>
      <c r="I39" s="2"/>
      <c r="J39" s="2"/>
      <c r="K39" s="2"/>
      <c r="L39" s="2"/>
      <c r="M39" s="6"/>
      <c r="S39" s="48"/>
    </row>
    <row r="40" spans="1:19" s="5" customFormat="1" ht="21.75" customHeight="1">
      <c r="A40" s="2"/>
      <c r="B40" s="7"/>
      <c r="D40" s="27" t="s">
        <v>138</v>
      </c>
      <c r="E40" s="2"/>
      <c r="F40" s="2"/>
      <c r="G40" s="2"/>
      <c r="H40" s="2"/>
      <c r="I40" s="2"/>
      <c r="J40" s="2"/>
      <c r="K40" s="2"/>
      <c r="L40" s="2"/>
      <c r="M40" s="6"/>
      <c r="S40" s="48"/>
    </row>
    <row r="41" spans="1:19" s="5" customFormat="1" ht="21.75" customHeight="1">
      <c r="A41" s="2"/>
      <c r="B41" s="7"/>
      <c r="D41" s="22" t="s">
        <v>139</v>
      </c>
      <c r="E41" s="2"/>
      <c r="F41" s="2"/>
      <c r="G41" s="2"/>
      <c r="H41" s="2"/>
      <c r="I41" s="2"/>
      <c r="J41" s="2"/>
      <c r="K41" s="2"/>
      <c r="L41" s="2"/>
      <c r="M41" s="6"/>
      <c r="S41" s="48"/>
    </row>
    <row r="42" spans="1:19" s="5" customFormat="1" ht="21.75" customHeight="1">
      <c r="A42" s="2"/>
      <c r="B42" s="7" t="s">
        <v>5</v>
      </c>
      <c r="C42" s="5" t="s">
        <v>32</v>
      </c>
      <c r="D42" s="22" t="s">
        <v>145</v>
      </c>
      <c r="E42" s="2"/>
      <c r="F42" s="2"/>
      <c r="G42" s="2"/>
      <c r="H42" s="2"/>
      <c r="I42" s="2"/>
      <c r="J42" s="2"/>
      <c r="K42" s="2"/>
      <c r="L42" s="2"/>
      <c r="M42" s="6"/>
      <c r="S42" s="48"/>
    </row>
    <row r="43" spans="1:19" s="5" customFormat="1" ht="21.75" customHeight="1">
      <c r="A43" s="2"/>
      <c r="B43" s="7" t="s">
        <v>120</v>
      </c>
      <c r="C43" s="5" t="s">
        <v>32</v>
      </c>
      <c r="D43" s="22" t="s">
        <v>124</v>
      </c>
      <c r="E43" s="2"/>
      <c r="F43" s="2"/>
      <c r="G43" s="2"/>
      <c r="H43" s="2"/>
      <c r="I43" s="2"/>
      <c r="J43" s="2"/>
      <c r="K43" s="2"/>
      <c r="L43" s="2"/>
      <c r="M43" s="6"/>
      <c r="S43" s="48"/>
    </row>
    <row r="44" spans="1:19" s="5" customFormat="1" ht="21.75" customHeight="1">
      <c r="A44" s="2"/>
      <c r="B44" s="7" t="s">
        <v>121</v>
      </c>
      <c r="C44" s="5" t="s">
        <v>32</v>
      </c>
      <c r="D44" s="22" t="s">
        <v>140</v>
      </c>
      <c r="E44" s="2"/>
      <c r="F44" s="2"/>
      <c r="G44" s="2"/>
      <c r="H44" s="2"/>
      <c r="I44" s="2"/>
      <c r="J44" s="2"/>
      <c r="K44" s="2"/>
      <c r="L44" s="2"/>
      <c r="M44" s="6"/>
      <c r="S44" s="48"/>
    </row>
    <row r="45" spans="1:19" s="5" customFormat="1" ht="21.75" customHeight="1">
      <c r="A45" s="2"/>
      <c r="B45" s="7"/>
      <c r="D45" s="32" t="s">
        <v>150</v>
      </c>
      <c r="E45" s="2"/>
      <c r="F45" s="2"/>
      <c r="G45" s="2"/>
      <c r="H45" s="2"/>
      <c r="I45" s="2"/>
      <c r="J45" s="2"/>
      <c r="K45" s="2"/>
      <c r="L45" s="2"/>
      <c r="M45" s="6"/>
      <c r="S45" s="48"/>
    </row>
    <row r="46" spans="1:19" s="5" customFormat="1" ht="21.75" customHeight="1">
      <c r="A46" s="2"/>
      <c r="B46" s="7"/>
      <c r="D46" s="32" t="s">
        <v>149</v>
      </c>
      <c r="E46" s="2"/>
      <c r="F46" s="2"/>
      <c r="G46" s="2"/>
      <c r="H46" s="2"/>
      <c r="I46" s="2"/>
      <c r="J46" s="2"/>
      <c r="K46" s="2"/>
      <c r="L46" s="2"/>
      <c r="M46" s="6"/>
      <c r="S46" s="48"/>
    </row>
    <row r="47" spans="1:19" s="5" customFormat="1" ht="21.75" customHeight="1">
      <c r="A47" s="2"/>
      <c r="B47" s="7"/>
      <c r="D47" s="32" t="s">
        <v>147</v>
      </c>
      <c r="E47" s="2"/>
      <c r="F47" s="2"/>
      <c r="G47" s="2"/>
      <c r="H47" s="2"/>
      <c r="I47" s="2"/>
      <c r="J47" s="2"/>
      <c r="K47" s="2"/>
      <c r="L47" s="2"/>
      <c r="M47" s="6"/>
      <c r="S47" s="48"/>
    </row>
    <row r="48" spans="1:19" s="5" customFormat="1" ht="21.75" customHeight="1">
      <c r="A48" s="2"/>
      <c r="B48" s="7"/>
      <c r="D48" s="32" t="s">
        <v>148</v>
      </c>
      <c r="E48" s="2"/>
      <c r="F48" s="2"/>
      <c r="G48" s="2"/>
      <c r="H48" s="2"/>
      <c r="I48" s="2"/>
      <c r="J48" s="2"/>
      <c r="K48" s="2"/>
      <c r="L48" s="2"/>
      <c r="M48" s="6"/>
      <c r="S48" s="48"/>
    </row>
    <row r="49" spans="1:19" s="5" customFormat="1" ht="21.75" customHeight="1">
      <c r="A49" s="2"/>
      <c r="B49" s="7"/>
      <c r="D49" s="33" t="s">
        <v>141</v>
      </c>
      <c r="E49" s="2"/>
      <c r="F49" s="2"/>
      <c r="G49" s="2"/>
      <c r="H49" s="2"/>
      <c r="I49" s="2"/>
      <c r="J49" s="2"/>
      <c r="K49" s="2"/>
      <c r="L49" s="2"/>
      <c r="M49" s="6"/>
      <c r="S49" s="48"/>
    </row>
    <row r="50" spans="1:19" s="5" customFormat="1" ht="21.75" customHeight="1">
      <c r="A50" s="2"/>
      <c r="B50" s="7"/>
      <c r="D50" s="34" t="s">
        <v>142</v>
      </c>
      <c r="E50" s="2"/>
      <c r="F50" s="2"/>
      <c r="G50" s="2"/>
      <c r="H50" s="2"/>
      <c r="I50" s="2"/>
      <c r="J50" s="2"/>
      <c r="K50" s="2"/>
      <c r="L50" s="2"/>
      <c r="M50" s="6"/>
      <c r="S50" s="48"/>
    </row>
    <row r="51" spans="1:19" s="5" customFormat="1" ht="21.75" customHeight="1">
      <c r="A51" s="2"/>
      <c r="B51" s="7"/>
      <c r="D51" s="34" t="s">
        <v>143</v>
      </c>
      <c r="E51" s="2"/>
      <c r="F51" s="2"/>
      <c r="G51" s="2"/>
      <c r="H51" s="2"/>
      <c r="I51" s="2"/>
      <c r="J51" s="2"/>
      <c r="K51" s="2"/>
      <c r="L51" s="2"/>
      <c r="M51" s="6"/>
      <c r="S51" s="48"/>
    </row>
    <row r="52" spans="1:19" s="5" customFormat="1" ht="21.75" customHeight="1">
      <c r="A52" s="2"/>
      <c r="B52" s="7"/>
      <c r="D52" s="26" t="s">
        <v>144</v>
      </c>
      <c r="E52" s="2"/>
      <c r="F52" s="2"/>
      <c r="G52" s="2"/>
      <c r="H52" s="2"/>
      <c r="I52" s="2"/>
      <c r="J52" s="2"/>
      <c r="K52" s="2"/>
      <c r="L52" s="2"/>
      <c r="M52" s="6"/>
      <c r="S52" s="48"/>
    </row>
    <row r="53" spans="1:19" s="5" customFormat="1" ht="21.75" customHeight="1">
      <c r="A53" s="2"/>
      <c r="B53" s="7" t="s">
        <v>5</v>
      </c>
      <c r="C53" s="5" t="s">
        <v>32</v>
      </c>
      <c r="D53" s="22" t="s">
        <v>146</v>
      </c>
      <c r="E53" s="2"/>
      <c r="F53" s="2"/>
      <c r="G53" s="2"/>
      <c r="H53" s="2"/>
      <c r="I53" s="2"/>
      <c r="J53" s="2"/>
      <c r="K53" s="2"/>
      <c r="L53" s="2"/>
      <c r="M53" s="6"/>
      <c r="S53" s="48"/>
    </row>
    <row r="54" spans="1:19" s="5" customFormat="1" ht="21.75" customHeight="1">
      <c r="A54" s="2"/>
      <c r="B54" s="7" t="s">
        <v>151</v>
      </c>
      <c r="C54" s="5" t="s">
        <v>32</v>
      </c>
      <c r="D54" s="22" t="s">
        <v>153</v>
      </c>
      <c r="E54" s="2"/>
      <c r="F54" s="2"/>
      <c r="G54" s="2"/>
      <c r="H54" s="2"/>
      <c r="I54" s="2"/>
      <c r="J54" s="2"/>
      <c r="K54" s="2"/>
      <c r="L54" s="2"/>
      <c r="M54" s="6"/>
      <c r="S54" s="48"/>
    </row>
    <row r="55" spans="1:19" s="5" customFormat="1" ht="21.75" customHeight="1">
      <c r="A55" s="2"/>
      <c r="B55" s="7" t="s">
        <v>152</v>
      </c>
      <c r="C55" s="5" t="s">
        <v>32</v>
      </c>
      <c r="D55" s="22" t="s">
        <v>154</v>
      </c>
      <c r="E55" s="2"/>
      <c r="F55" s="2"/>
      <c r="G55" s="2"/>
      <c r="H55" s="2"/>
      <c r="I55" s="2"/>
      <c r="J55" s="2"/>
      <c r="K55" s="2"/>
      <c r="L55" s="2"/>
      <c r="M55" s="6"/>
      <c r="S55" s="48"/>
    </row>
    <row r="56" spans="1:19" s="5" customFormat="1" ht="21.75" customHeight="1">
      <c r="A56" s="2"/>
      <c r="B56" s="7" t="s">
        <v>5</v>
      </c>
      <c r="C56" s="5" t="s">
        <v>32</v>
      </c>
      <c r="D56" s="22" t="s">
        <v>155</v>
      </c>
      <c r="E56" s="2"/>
      <c r="F56" s="2"/>
      <c r="G56" s="2"/>
      <c r="H56" s="2"/>
      <c r="I56" s="2"/>
      <c r="J56" s="2"/>
      <c r="K56" s="2"/>
      <c r="L56" s="2"/>
      <c r="M56" s="6"/>
      <c r="S56" s="48"/>
    </row>
    <row r="57" spans="1:19" s="5" customFormat="1" ht="21.75" customHeight="1">
      <c r="A57" s="2"/>
      <c r="B57" s="7"/>
      <c r="D57" s="2"/>
      <c r="E57" s="2"/>
      <c r="F57" s="2"/>
      <c r="G57" s="2"/>
      <c r="H57" s="2"/>
      <c r="I57" s="2"/>
      <c r="J57" s="2"/>
      <c r="K57" s="2"/>
      <c r="L57" s="2"/>
      <c r="M57" s="6"/>
      <c r="S57" s="48"/>
    </row>
    <row r="58" spans="1:19" s="5" customFormat="1" ht="21.75" customHeight="1">
      <c r="A58" s="2"/>
      <c r="B58" s="7"/>
      <c r="D58" s="2"/>
      <c r="E58" s="2"/>
      <c r="F58" s="2"/>
      <c r="G58" s="2"/>
      <c r="H58" s="2"/>
      <c r="I58" s="2"/>
      <c r="J58" s="2"/>
      <c r="K58" s="2"/>
      <c r="L58" s="2"/>
      <c r="M58" s="6"/>
      <c r="S58" s="48"/>
    </row>
    <row r="59" spans="1:19" s="5" customFormat="1" ht="21.75" customHeight="1">
      <c r="A59" s="2"/>
      <c r="B59" s="7"/>
      <c r="D59" s="2"/>
      <c r="E59" s="2"/>
      <c r="F59" s="2"/>
      <c r="G59" s="2"/>
      <c r="H59" s="2"/>
      <c r="I59" s="2"/>
      <c r="J59" s="2"/>
      <c r="K59" s="2"/>
      <c r="L59" s="2"/>
      <c r="M59" s="6"/>
      <c r="S59" s="48"/>
    </row>
    <row r="60" spans="1:19" s="5" customFormat="1" ht="21.75" customHeight="1">
      <c r="A60" s="2"/>
      <c r="B60" s="7"/>
      <c r="D60" s="2"/>
      <c r="E60" s="2"/>
      <c r="F60" s="2"/>
      <c r="G60" s="2"/>
      <c r="H60" s="2"/>
      <c r="I60" s="2"/>
      <c r="J60" s="2"/>
      <c r="K60" s="2"/>
      <c r="L60" s="2"/>
      <c r="M60" s="6"/>
      <c r="S60" s="48"/>
    </row>
    <row r="61" spans="1:19" s="5" customFormat="1" ht="21.75" customHeight="1">
      <c r="A61" s="2"/>
      <c r="B61" s="7"/>
      <c r="D61" s="2"/>
      <c r="E61" s="2"/>
      <c r="F61" s="2"/>
      <c r="G61" s="2"/>
      <c r="H61" s="2"/>
      <c r="I61" s="2"/>
      <c r="J61" s="2"/>
      <c r="K61" s="2"/>
      <c r="L61" s="2"/>
      <c r="M61" s="6"/>
      <c r="S61" s="48"/>
    </row>
    <row r="62" spans="1:19" s="5" customFormat="1" ht="21.75" customHeight="1">
      <c r="A62" s="2"/>
      <c r="B62" s="7"/>
      <c r="D62" s="2"/>
      <c r="E62" s="2"/>
      <c r="F62" s="2"/>
      <c r="G62" s="2"/>
      <c r="H62" s="2"/>
      <c r="I62" s="2"/>
      <c r="J62" s="2"/>
      <c r="K62" s="2"/>
      <c r="L62" s="2"/>
      <c r="M62" s="6"/>
      <c r="S62" s="48"/>
    </row>
    <row r="63" spans="1:19" s="5" customFormat="1" ht="21.75" customHeight="1">
      <c r="A63" s="2"/>
      <c r="B63" s="7"/>
      <c r="D63" s="2"/>
      <c r="E63" s="2"/>
      <c r="F63" s="2"/>
      <c r="G63" s="2"/>
      <c r="H63" s="2"/>
      <c r="I63" s="2"/>
      <c r="J63" s="2"/>
      <c r="K63" s="2"/>
      <c r="L63" s="2"/>
      <c r="M63" s="6"/>
      <c r="S63" s="48"/>
    </row>
    <row r="64" spans="1:19" s="5" customFormat="1" ht="21.75" customHeight="1">
      <c r="A64" s="2"/>
      <c r="B64" s="7"/>
      <c r="D64" s="2"/>
      <c r="E64" s="2"/>
      <c r="F64" s="2"/>
      <c r="G64" s="2"/>
      <c r="H64" s="2"/>
      <c r="I64" s="2"/>
      <c r="J64" s="2"/>
      <c r="K64" s="2"/>
      <c r="L64" s="2"/>
      <c r="M64" s="6"/>
      <c r="S64" s="48"/>
    </row>
    <row r="65" spans="1:19" s="5" customFormat="1" ht="21.75" customHeight="1">
      <c r="A65" s="2"/>
      <c r="B65" s="7"/>
      <c r="D65" s="2"/>
      <c r="E65" s="2"/>
      <c r="F65" s="2"/>
      <c r="G65" s="2"/>
      <c r="H65" s="2"/>
      <c r="I65" s="2"/>
      <c r="J65" s="2"/>
      <c r="K65" s="2"/>
      <c r="L65" s="2"/>
      <c r="M65" s="6"/>
      <c r="S65" s="48"/>
    </row>
    <row r="66" spans="1:19" s="5" customFormat="1" ht="21.75" customHeight="1">
      <c r="A66" s="2"/>
      <c r="B66" s="7"/>
      <c r="D66" s="2"/>
      <c r="E66" s="2"/>
      <c r="F66" s="2"/>
      <c r="G66" s="2"/>
      <c r="H66" s="2"/>
      <c r="I66" s="2"/>
      <c r="J66" s="2"/>
      <c r="K66" s="2"/>
      <c r="L66" s="2"/>
      <c r="M66" s="6"/>
      <c r="S66" s="48"/>
    </row>
    <row r="67" spans="1:19" s="5" customFormat="1" ht="21.75" customHeight="1">
      <c r="A67" s="2"/>
      <c r="B67" s="7"/>
      <c r="D67" s="2"/>
      <c r="E67" s="2"/>
      <c r="F67" s="2"/>
      <c r="G67" s="2"/>
      <c r="H67" s="2"/>
      <c r="I67" s="2"/>
      <c r="J67" s="2"/>
      <c r="K67" s="2"/>
      <c r="L67" s="2"/>
      <c r="M67" s="6"/>
      <c r="S67" s="48"/>
    </row>
    <row r="68" spans="1:19" s="5" customFormat="1" ht="21.75" customHeight="1">
      <c r="A68" s="2"/>
      <c r="B68" s="7"/>
      <c r="D68" s="2"/>
      <c r="E68" s="2"/>
      <c r="F68" s="2"/>
      <c r="G68" s="2"/>
      <c r="H68" s="2"/>
      <c r="I68" s="2"/>
      <c r="J68" s="2"/>
      <c r="K68" s="2"/>
      <c r="L68" s="2"/>
      <c r="M68" s="6"/>
      <c r="S68" s="48"/>
    </row>
    <row r="69" spans="1:19" s="5" customFormat="1" ht="21.75" customHeight="1">
      <c r="A69" s="2"/>
      <c r="B69" s="7"/>
      <c r="D69" s="2"/>
      <c r="E69" s="2"/>
      <c r="F69" s="2"/>
      <c r="G69" s="2"/>
      <c r="H69" s="2"/>
      <c r="I69" s="2"/>
      <c r="J69" s="2"/>
      <c r="K69" s="2"/>
      <c r="L69" s="2"/>
      <c r="M69" s="6"/>
      <c r="S69" s="48"/>
    </row>
    <row r="70" spans="1:19" s="5" customFormat="1" ht="21.75" customHeight="1">
      <c r="A70" s="2"/>
      <c r="B70" s="7"/>
      <c r="D70" s="2"/>
      <c r="E70" s="2"/>
      <c r="F70" s="2"/>
      <c r="G70" s="2"/>
      <c r="H70" s="2"/>
      <c r="I70" s="2"/>
      <c r="J70" s="2"/>
      <c r="K70" s="2"/>
      <c r="L70" s="2"/>
      <c r="M70" s="6"/>
      <c r="S70" s="48"/>
    </row>
    <row r="71" spans="1:19" s="5" customFormat="1" ht="21.75" customHeight="1">
      <c r="A71" s="2"/>
      <c r="B71" s="7"/>
      <c r="D71" s="2"/>
      <c r="E71" s="2"/>
      <c r="F71" s="2"/>
      <c r="G71" s="2"/>
      <c r="H71" s="2"/>
      <c r="I71" s="2"/>
      <c r="J71" s="2"/>
      <c r="K71" s="2"/>
      <c r="L71" s="2"/>
      <c r="M71" s="6"/>
      <c r="S71" s="48"/>
    </row>
    <row r="72" spans="1:19" s="5" customFormat="1" ht="21.75" customHeight="1">
      <c r="A72" s="2"/>
      <c r="B72" s="7"/>
      <c r="D72" s="2"/>
      <c r="E72" s="2"/>
      <c r="F72" s="2"/>
      <c r="G72" s="2"/>
      <c r="H72" s="2"/>
      <c r="I72" s="2"/>
      <c r="J72" s="2"/>
      <c r="K72" s="2"/>
      <c r="L72" s="2"/>
      <c r="M72" s="6"/>
      <c r="S72" s="48"/>
    </row>
    <row r="73" spans="1:19" s="5" customFormat="1" ht="21.75" customHeight="1">
      <c r="A73" s="2"/>
      <c r="B73" s="7"/>
      <c r="D73" s="2"/>
      <c r="E73" s="2"/>
      <c r="F73" s="2"/>
      <c r="G73" s="2"/>
      <c r="H73" s="2"/>
      <c r="I73" s="2"/>
      <c r="J73" s="2"/>
      <c r="K73" s="2"/>
      <c r="L73" s="2"/>
      <c r="M73" s="6"/>
      <c r="S73" s="48"/>
    </row>
    <row r="74" spans="1:19" s="5" customFormat="1" ht="21.75" customHeight="1">
      <c r="A74" s="2"/>
      <c r="B74" s="7"/>
      <c r="D74" s="2"/>
      <c r="E74" s="2"/>
      <c r="F74" s="2"/>
      <c r="G74" s="2"/>
      <c r="H74" s="2"/>
      <c r="I74" s="2"/>
      <c r="J74" s="2"/>
      <c r="K74" s="2"/>
      <c r="L74" s="2"/>
      <c r="M74" s="6"/>
      <c r="S74" s="48"/>
    </row>
    <row r="75" spans="1:19" s="5" customFormat="1" ht="21.75" customHeight="1">
      <c r="A75" s="2"/>
      <c r="B75" s="7"/>
      <c r="D75" s="2"/>
      <c r="E75" s="2"/>
      <c r="F75" s="2"/>
      <c r="G75" s="2"/>
      <c r="H75" s="2"/>
      <c r="I75" s="2"/>
      <c r="J75" s="2"/>
      <c r="K75" s="2"/>
      <c r="L75" s="2"/>
      <c r="M75" s="6"/>
      <c r="S75" s="48"/>
    </row>
    <row r="76" spans="1:19" s="5" customFormat="1" ht="21.75" customHeight="1">
      <c r="A76" s="2"/>
      <c r="B76" s="7"/>
      <c r="D76" s="2"/>
      <c r="E76" s="2"/>
      <c r="F76" s="2"/>
      <c r="G76" s="2"/>
      <c r="H76" s="2"/>
      <c r="I76" s="2"/>
      <c r="J76" s="2"/>
      <c r="K76" s="2"/>
      <c r="L76" s="2"/>
      <c r="M76" s="6"/>
      <c r="S76" s="48"/>
    </row>
    <row r="77" spans="1:19" s="5" customFormat="1" ht="21.75" customHeight="1">
      <c r="A77" s="2"/>
      <c r="B77" s="7"/>
      <c r="D77" s="2"/>
      <c r="E77" s="2"/>
      <c r="F77" s="2"/>
      <c r="G77" s="2"/>
      <c r="H77" s="2"/>
      <c r="I77" s="2"/>
      <c r="J77" s="2"/>
      <c r="K77" s="2"/>
      <c r="L77" s="2"/>
      <c r="M77" s="6"/>
      <c r="S77" s="48"/>
    </row>
    <row r="78" spans="1:19" s="5" customFormat="1" ht="21.75" customHeight="1">
      <c r="A78" s="2"/>
      <c r="B78" s="7"/>
      <c r="D78" s="2"/>
      <c r="E78" s="2"/>
      <c r="F78" s="2"/>
      <c r="G78" s="2"/>
      <c r="H78" s="2"/>
      <c r="I78" s="2"/>
      <c r="J78" s="2"/>
      <c r="K78" s="2"/>
      <c r="L78" s="2"/>
      <c r="M78" s="6"/>
      <c r="S78" s="48"/>
    </row>
    <row r="79" spans="1:19" s="5" customFormat="1" ht="21.75" customHeight="1">
      <c r="A79" s="2"/>
      <c r="B79" s="7"/>
      <c r="D79" s="2"/>
      <c r="E79" s="2"/>
      <c r="F79" s="2"/>
      <c r="G79" s="2"/>
      <c r="H79" s="2"/>
      <c r="I79" s="2"/>
      <c r="J79" s="2"/>
      <c r="K79" s="2"/>
      <c r="L79" s="2"/>
      <c r="M79" s="6"/>
      <c r="S79" s="48"/>
    </row>
    <row r="80" spans="1:19" s="5" customFormat="1" ht="21.75" customHeight="1">
      <c r="A80" s="2"/>
      <c r="B80" s="7"/>
      <c r="D80" s="2"/>
      <c r="E80" s="2"/>
      <c r="F80" s="2"/>
      <c r="G80" s="2"/>
      <c r="H80" s="2"/>
      <c r="I80" s="2"/>
      <c r="J80" s="2"/>
      <c r="K80" s="2"/>
      <c r="L80" s="2"/>
      <c r="M80" s="6"/>
      <c r="S80" s="48"/>
    </row>
    <row r="81" spans="1:19" s="5" customFormat="1" ht="21.75" customHeight="1">
      <c r="A81" s="2"/>
      <c r="B81" s="7"/>
      <c r="D81" s="2"/>
      <c r="E81" s="2"/>
      <c r="F81" s="2"/>
      <c r="G81" s="2"/>
      <c r="H81" s="2"/>
      <c r="I81" s="2"/>
      <c r="J81" s="2"/>
      <c r="K81" s="2"/>
      <c r="L81" s="2"/>
      <c r="M81" s="6"/>
      <c r="S81" s="48"/>
    </row>
    <row r="82" spans="1:19" s="5" customFormat="1" ht="21.75" customHeight="1">
      <c r="A82" s="2"/>
      <c r="B82" s="7"/>
      <c r="D82" s="2"/>
      <c r="E82" s="2"/>
      <c r="F82" s="2"/>
      <c r="G82" s="2"/>
      <c r="H82" s="2"/>
      <c r="I82" s="2"/>
      <c r="J82" s="2"/>
      <c r="K82" s="2"/>
      <c r="L82" s="2"/>
      <c r="M82" s="6"/>
      <c r="S82" s="48"/>
    </row>
    <row r="83" spans="1:19" s="5" customFormat="1" ht="21.75" customHeight="1">
      <c r="A83" s="2"/>
      <c r="B83" s="7"/>
      <c r="D83" s="2"/>
      <c r="E83" s="2"/>
      <c r="F83" s="2"/>
      <c r="G83" s="2"/>
      <c r="H83" s="2"/>
      <c r="I83" s="2"/>
      <c r="J83" s="2"/>
      <c r="K83" s="2"/>
      <c r="L83" s="2"/>
      <c r="M83" s="6"/>
      <c r="S83" s="48"/>
    </row>
    <row r="84" spans="1:19" s="5" customFormat="1" ht="21.75" customHeight="1">
      <c r="A84" s="2"/>
      <c r="B84" s="7"/>
      <c r="D84" s="2"/>
      <c r="E84" s="2"/>
      <c r="F84" s="2"/>
      <c r="G84" s="2"/>
      <c r="H84" s="2"/>
      <c r="I84" s="2"/>
      <c r="J84" s="2"/>
      <c r="K84" s="2"/>
      <c r="L84" s="2"/>
      <c r="M84" s="6"/>
      <c r="S84" s="48"/>
    </row>
    <row r="85" spans="1:19" s="5" customFormat="1" ht="21.75" customHeight="1">
      <c r="A85" s="2"/>
      <c r="B85" s="7"/>
      <c r="D85" s="2"/>
      <c r="E85" s="2"/>
      <c r="F85" s="2"/>
      <c r="G85" s="2"/>
      <c r="H85" s="2"/>
      <c r="I85" s="2"/>
      <c r="J85" s="2"/>
      <c r="K85" s="2"/>
      <c r="L85" s="2"/>
      <c r="M85" s="6"/>
      <c r="S85" s="48"/>
    </row>
    <row r="86" spans="1:19" s="5" customFormat="1" ht="21.75" customHeight="1">
      <c r="A86" s="2"/>
      <c r="B86" s="7"/>
      <c r="D86" s="2"/>
      <c r="E86" s="2"/>
      <c r="F86" s="2"/>
      <c r="G86" s="2"/>
      <c r="H86" s="2"/>
      <c r="I86" s="2"/>
      <c r="J86" s="2"/>
      <c r="K86" s="2"/>
      <c r="L86" s="2"/>
      <c r="M86" s="6"/>
      <c r="S86" s="48"/>
    </row>
    <row r="87" spans="1:19" s="5" customFormat="1" ht="21.75" customHeight="1">
      <c r="A87" s="2"/>
      <c r="B87" s="7"/>
      <c r="D87" s="2"/>
      <c r="E87" s="2"/>
      <c r="F87" s="2"/>
      <c r="G87" s="2"/>
      <c r="H87" s="2"/>
      <c r="I87" s="2"/>
      <c r="J87" s="2"/>
      <c r="K87" s="2"/>
      <c r="L87" s="2"/>
      <c r="M87" s="6"/>
      <c r="S87" s="48"/>
    </row>
    <row r="88" spans="1:19" s="5" customFormat="1" ht="21.75" customHeight="1">
      <c r="A88" s="2"/>
      <c r="B88" s="7"/>
      <c r="D88" s="2"/>
      <c r="E88" s="2"/>
      <c r="F88" s="2"/>
      <c r="G88" s="2"/>
      <c r="H88" s="2"/>
      <c r="I88" s="2"/>
      <c r="J88" s="2"/>
      <c r="K88" s="2"/>
      <c r="L88" s="2"/>
      <c r="M88" s="6"/>
      <c r="S88" s="48"/>
    </row>
    <row r="89" spans="1:19" s="5" customFormat="1" ht="21.75" customHeight="1">
      <c r="A89" s="2"/>
      <c r="B89" s="7"/>
      <c r="D89" s="2"/>
      <c r="E89" s="2"/>
      <c r="F89" s="2"/>
      <c r="G89" s="2"/>
      <c r="H89" s="2"/>
      <c r="I89" s="2"/>
      <c r="J89" s="2"/>
      <c r="K89" s="2"/>
      <c r="L89" s="2"/>
      <c r="M89" s="6"/>
      <c r="S89" s="48"/>
    </row>
    <row r="90" spans="1:19" s="5" customFormat="1" ht="21.75" customHeight="1">
      <c r="A90" s="2"/>
      <c r="B90" s="7"/>
      <c r="D90" s="2"/>
      <c r="E90" s="2"/>
      <c r="F90" s="2"/>
      <c r="G90" s="2"/>
      <c r="H90" s="2"/>
      <c r="I90" s="2"/>
      <c r="J90" s="2"/>
      <c r="K90" s="2"/>
      <c r="L90" s="2"/>
      <c r="M90" s="6"/>
      <c r="S90" s="48"/>
    </row>
    <row r="91" spans="1:19" s="5" customFormat="1" ht="21.75" customHeight="1">
      <c r="A91" s="2"/>
      <c r="B91" s="7"/>
      <c r="D91" s="2"/>
      <c r="E91" s="2"/>
      <c r="F91" s="2"/>
      <c r="G91" s="2"/>
      <c r="H91" s="2"/>
      <c r="I91" s="2"/>
      <c r="J91" s="2"/>
      <c r="K91" s="2"/>
      <c r="L91" s="2"/>
      <c r="M91" s="6"/>
      <c r="S91" s="48"/>
    </row>
    <row r="92" spans="1:19" s="5" customFormat="1" ht="21.75" customHeight="1">
      <c r="A92" s="2"/>
      <c r="B92" s="7"/>
      <c r="D92" s="2"/>
      <c r="E92" s="2"/>
      <c r="F92" s="2"/>
      <c r="G92" s="2"/>
      <c r="H92" s="2"/>
      <c r="I92" s="2"/>
      <c r="J92" s="2"/>
      <c r="K92" s="2"/>
      <c r="L92" s="2"/>
      <c r="M92" s="6"/>
      <c r="S92" s="48"/>
    </row>
    <row r="93" spans="1:19" ht="21.75" customHeight="1">
      <c r="A93" s="1"/>
      <c r="B93" s="1"/>
      <c r="C93" s="1"/>
      <c r="D93" s="1"/>
      <c r="E93" s="1"/>
      <c r="F93" s="1"/>
      <c r="G93" s="10" t="s">
        <v>8</v>
      </c>
      <c r="S93" s="59"/>
    </row>
    <row r="94" spans="1:19" ht="18">
      <c r="A94" s="1"/>
      <c r="B94" s="1"/>
      <c r="C94" s="1"/>
      <c r="D94" s="1"/>
      <c r="E94" s="1"/>
      <c r="F94" s="1"/>
      <c r="G94" s="10" t="s">
        <v>9</v>
      </c>
      <c r="S94" s="59"/>
    </row>
    <row r="95" spans="1:7" ht="18">
      <c r="A95" s="1"/>
      <c r="B95" s="1"/>
      <c r="C95" s="1"/>
      <c r="D95" s="1"/>
      <c r="E95" s="1"/>
      <c r="F95" s="1"/>
      <c r="G95" s="10" t="s">
        <v>10</v>
      </c>
    </row>
    <row r="96" spans="1:7" ht="18">
      <c r="A96" s="1"/>
      <c r="B96" s="1"/>
      <c r="C96" s="1"/>
      <c r="D96" s="1"/>
      <c r="E96" s="1"/>
      <c r="F96" s="1"/>
      <c r="G96" s="10" t="s">
        <v>11</v>
      </c>
    </row>
  </sheetData>
  <sheetProtection/>
  <mergeCells count="12">
    <mergeCell ref="A1:S1"/>
    <mergeCell ref="A19:A23"/>
    <mergeCell ref="B19:B23"/>
    <mergeCell ref="A5:A7"/>
    <mergeCell ref="B5:B7"/>
    <mergeCell ref="A14:A18"/>
    <mergeCell ref="B14:B18"/>
    <mergeCell ref="A8:A10"/>
    <mergeCell ref="B8:B10"/>
    <mergeCell ref="A11:A13"/>
    <mergeCell ref="B11:B13"/>
    <mergeCell ref="A2:S2"/>
  </mergeCells>
  <printOptions/>
  <pageMargins left="0.17" right="0.17" top="0.27" bottom="0.24" header="0.17" footer="0.17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S116"/>
  <sheetViews>
    <sheetView view="pageBreakPreview" zoomScale="98" zoomScaleNormal="80" zoomScaleSheetLayoutView="98" zoomScalePageLayoutView="0" workbookViewId="0" topLeftCell="C1">
      <selection activeCell="I6" sqref="I6"/>
    </sheetView>
  </sheetViews>
  <sheetFormatPr defaultColWidth="9.00390625" defaultRowHeight="15"/>
  <cols>
    <col min="1" max="1" width="4.8515625" style="3" customWidth="1"/>
    <col min="2" max="2" width="42.7109375" style="3" customWidth="1"/>
    <col min="3" max="3" width="8.8515625" style="3" customWidth="1"/>
    <col min="4" max="4" width="8.421875" style="3" customWidth="1"/>
    <col min="5" max="9" width="9.00390625" style="3" customWidth="1"/>
    <col min="10" max="10" width="8.57421875" style="3" customWidth="1"/>
    <col min="11" max="14" width="9.00390625" style="3" customWidth="1"/>
    <col min="15" max="15" width="8.421875" style="3" customWidth="1"/>
    <col min="16" max="16" width="6.8515625" style="3" customWidth="1"/>
    <col min="17" max="16384" width="9.00390625" style="3" customWidth="1"/>
  </cols>
  <sheetData>
    <row r="1" spans="1:16" ht="21">
      <c r="A1" s="511" t="s">
        <v>587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</row>
    <row r="2" spans="1:16" ht="21">
      <c r="A2" s="85" t="s">
        <v>0</v>
      </c>
      <c r="B2" s="85" t="s">
        <v>1</v>
      </c>
      <c r="C2" s="95" t="s">
        <v>3</v>
      </c>
      <c r="D2" s="193" t="s">
        <v>303</v>
      </c>
      <c r="E2" s="193" t="s">
        <v>304</v>
      </c>
      <c r="F2" s="193" t="s">
        <v>305</v>
      </c>
      <c r="G2" s="193" t="s">
        <v>326</v>
      </c>
      <c r="H2" s="193" t="s">
        <v>327</v>
      </c>
      <c r="I2" s="193" t="s">
        <v>328</v>
      </c>
      <c r="J2" s="193" t="s">
        <v>330</v>
      </c>
      <c r="K2" s="193" t="s">
        <v>331</v>
      </c>
      <c r="L2" s="193" t="s">
        <v>332</v>
      </c>
      <c r="M2" s="193" t="s">
        <v>334</v>
      </c>
      <c r="N2" s="193" t="s">
        <v>335</v>
      </c>
      <c r="O2" s="193" t="s">
        <v>336</v>
      </c>
      <c r="P2" s="95" t="s">
        <v>169</v>
      </c>
    </row>
    <row r="3" spans="1:16" s="4" customFormat="1" ht="21">
      <c r="A3" s="191">
        <v>1</v>
      </c>
      <c r="B3" s="86" t="s">
        <v>540</v>
      </c>
      <c r="C3" s="194"/>
      <c r="D3" s="512" t="s">
        <v>625</v>
      </c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4"/>
    </row>
    <row r="4" spans="1:19" s="6" customFormat="1" ht="21">
      <c r="A4" s="191">
        <v>2</v>
      </c>
      <c r="B4" s="195" t="s">
        <v>541</v>
      </c>
      <c r="C4" s="95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192"/>
      <c r="R4" s="192"/>
      <c r="S4" s="21"/>
    </row>
    <row r="5" spans="1:16" s="5" customFormat="1" ht="42">
      <c r="A5" s="191">
        <v>3</v>
      </c>
      <c r="B5" s="195" t="s">
        <v>542</v>
      </c>
      <c r="C5" s="95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</row>
    <row r="6" spans="1:16" s="5" customFormat="1" ht="21">
      <c r="A6" s="191">
        <v>4</v>
      </c>
      <c r="B6" s="195" t="s">
        <v>588</v>
      </c>
      <c r="C6" s="95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</row>
    <row r="7" spans="1:16" s="5" customFormat="1" ht="21">
      <c r="A7" s="191"/>
      <c r="B7" s="86" t="s">
        <v>543</v>
      </c>
      <c r="C7" s="95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</row>
    <row r="8" spans="1:16" s="5" customFormat="1" ht="21">
      <c r="A8" s="191"/>
      <c r="B8" s="86" t="s">
        <v>544</v>
      </c>
      <c r="C8" s="95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</row>
    <row r="9" spans="1:16" s="5" customFormat="1" ht="21">
      <c r="A9" s="85"/>
      <c r="B9" s="86" t="s">
        <v>545</v>
      </c>
      <c r="C9" s="95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</row>
    <row r="10" spans="1:16" s="5" customFormat="1" ht="21">
      <c r="A10" s="85"/>
      <c r="B10" s="86" t="s">
        <v>546</v>
      </c>
      <c r="C10" s="95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</row>
    <row r="11" spans="1:16" s="5" customFormat="1" ht="21">
      <c r="A11" s="85"/>
      <c r="B11" s="86" t="s">
        <v>547</v>
      </c>
      <c r="C11" s="95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</row>
    <row r="12" spans="1:16" s="5" customFormat="1" ht="21">
      <c r="A12" s="85"/>
      <c r="B12" s="86" t="s">
        <v>548</v>
      </c>
      <c r="C12" s="95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</row>
    <row r="13" spans="1:16" s="5" customFormat="1" ht="21">
      <c r="A13" s="85"/>
      <c r="B13" s="86" t="s">
        <v>549</v>
      </c>
      <c r="C13" s="95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</row>
    <row r="14" spans="1:16" s="5" customFormat="1" ht="21">
      <c r="A14" s="85"/>
      <c r="B14" s="86" t="s">
        <v>550</v>
      </c>
      <c r="C14" s="95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</row>
    <row r="15" spans="1:16" s="5" customFormat="1" ht="42">
      <c r="A15" s="191">
        <v>5</v>
      </c>
      <c r="B15" s="195" t="s">
        <v>551</v>
      </c>
      <c r="C15" s="95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</row>
    <row r="16" spans="1:16" s="5" customFormat="1" ht="21">
      <c r="A16" s="85"/>
      <c r="B16" s="86" t="s">
        <v>552</v>
      </c>
      <c r="C16" s="95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</row>
    <row r="17" spans="1:16" s="5" customFormat="1" ht="21">
      <c r="A17" s="85"/>
      <c r="B17" s="86" t="s">
        <v>553</v>
      </c>
      <c r="C17" s="95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</row>
    <row r="18" spans="1:16" s="5" customFormat="1" ht="63">
      <c r="A18" s="191">
        <v>6</v>
      </c>
      <c r="B18" s="195" t="s">
        <v>554</v>
      </c>
      <c r="C18" s="95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</row>
    <row r="19" spans="1:16" s="5" customFormat="1" ht="21">
      <c r="A19" s="85">
        <v>7</v>
      </c>
      <c r="B19" s="86" t="s">
        <v>555</v>
      </c>
      <c r="C19" s="95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</row>
    <row r="20" spans="1:16" s="5" customFormat="1" ht="21">
      <c r="A20" s="85">
        <v>8</v>
      </c>
      <c r="B20" s="86" t="s">
        <v>556</v>
      </c>
      <c r="C20" s="95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</row>
    <row r="21" spans="1:16" s="5" customFormat="1" ht="21">
      <c r="A21" s="102"/>
      <c r="B21" s="26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</row>
    <row r="22" spans="1:16" s="5" customFormat="1" ht="21">
      <c r="A22" s="102"/>
      <c r="B22" s="26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</row>
    <row r="23" spans="1:16" s="5" customFormat="1" ht="21">
      <c r="A23" s="102"/>
      <c r="B23" s="26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</row>
    <row r="24" spans="1:16" s="5" customFormat="1" ht="21">
      <c r="A24" s="102"/>
      <c r="B24" s="26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</row>
    <row r="25" spans="1:16" s="5" customFormat="1" ht="21">
      <c r="A25" s="102"/>
      <c r="B25" s="26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</row>
    <row r="26" spans="1:16" s="5" customFormat="1" ht="21">
      <c r="A26" s="102"/>
      <c r="B26" s="26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</row>
    <row r="27" spans="1:16" s="5" customFormat="1" ht="21">
      <c r="A27" s="102"/>
      <c r="B27" s="26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</row>
    <row r="28" spans="1:16" s="5" customFormat="1" ht="21">
      <c r="A28" s="102"/>
      <c r="B28" s="26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</row>
    <row r="29" spans="1:16" s="5" customFormat="1" ht="21">
      <c r="A29" s="102"/>
      <c r="B29" s="26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</row>
    <row r="30" spans="1:16" s="5" customFormat="1" ht="21">
      <c r="A30" s="102"/>
      <c r="B30" s="26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</row>
    <row r="31" spans="1:15" s="5" customFormat="1" ht="18">
      <c r="A31" s="2"/>
      <c r="B31" s="7"/>
      <c r="C31" s="14"/>
      <c r="D31" s="2"/>
      <c r="E31" s="36"/>
      <c r="F31" s="2"/>
      <c r="G31" s="2"/>
      <c r="H31" s="2"/>
      <c r="I31" s="2"/>
      <c r="J31" s="2"/>
      <c r="K31" s="2"/>
      <c r="L31" s="2"/>
      <c r="M31" s="2"/>
      <c r="N31" s="2"/>
      <c r="O31" s="6"/>
    </row>
    <row r="32" spans="1:15" s="5" customFormat="1" ht="18">
      <c r="A32" s="2"/>
      <c r="B32" s="7"/>
      <c r="C32" s="14"/>
      <c r="D32" s="2"/>
      <c r="E32" s="36"/>
      <c r="F32" s="2"/>
      <c r="G32" s="2"/>
      <c r="H32" s="2"/>
      <c r="I32" s="2"/>
      <c r="J32" s="2"/>
      <c r="K32" s="2"/>
      <c r="L32" s="2"/>
      <c r="M32" s="2"/>
      <c r="N32" s="2"/>
      <c r="O32" s="6"/>
    </row>
    <row r="33" spans="1:15" s="5" customFormat="1" ht="18">
      <c r="A33" s="2"/>
      <c r="B33" s="13"/>
      <c r="C33" s="14"/>
      <c r="D33" s="2"/>
      <c r="E33" s="36"/>
      <c r="F33" s="2"/>
      <c r="G33" s="2"/>
      <c r="H33" s="2"/>
      <c r="I33" s="2"/>
      <c r="J33" s="2"/>
      <c r="K33" s="2"/>
      <c r="L33" s="2"/>
      <c r="M33" s="2"/>
      <c r="N33" s="2"/>
      <c r="O33" s="6"/>
    </row>
    <row r="34" spans="1:15" s="5" customFormat="1" ht="18">
      <c r="A34" s="2"/>
      <c r="B34" s="13"/>
      <c r="C34" s="14"/>
      <c r="D34" s="2"/>
      <c r="E34" s="36"/>
      <c r="F34" s="2"/>
      <c r="G34" s="2"/>
      <c r="H34" s="2"/>
      <c r="I34" s="2"/>
      <c r="J34" s="2"/>
      <c r="K34" s="2"/>
      <c r="L34" s="2"/>
      <c r="M34" s="2"/>
      <c r="N34" s="2"/>
      <c r="O34" s="6"/>
    </row>
    <row r="35" spans="1:15" s="5" customFormat="1" ht="18">
      <c r="A35" s="2"/>
      <c r="B35" s="13"/>
      <c r="C35" s="14"/>
      <c r="D35" s="2"/>
      <c r="E35" s="36"/>
      <c r="F35" s="2"/>
      <c r="G35" s="2"/>
      <c r="H35" s="2"/>
      <c r="I35" s="2"/>
      <c r="J35" s="2"/>
      <c r="K35" s="2"/>
      <c r="L35" s="2"/>
      <c r="M35" s="2"/>
      <c r="N35" s="2"/>
      <c r="O35" s="6"/>
    </row>
    <row r="36" spans="1:15" s="5" customFormat="1" ht="18">
      <c r="A36" s="2"/>
      <c r="B36" s="13"/>
      <c r="C36" s="14"/>
      <c r="D36" s="2"/>
      <c r="E36" s="36"/>
      <c r="F36" s="2"/>
      <c r="G36" s="2"/>
      <c r="H36" s="2"/>
      <c r="I36" s="2"/>
      <c r="J36" s="2"/>
      <c r="K36" s="2"/>
      <c r="L36" s="2"/>
      <c r="M36" s="2"/>
      <c r="N36" s="2"/>
      <c r="O36" s="6"/>
    </row>
    <row r="37" spans="1:15" s="5" customFormat="1" ht="18">
      <c r="A37" s="2"/>
      <c r="B37" s="13"/>
      <c r="C37" s="14"/>
      <c r="D37" s="2"/>
      <c r="E37" s="36"/>
      <c r="F37" s="2"/>
      <c r="G37" s="2"/>
      <c r="H37" s="2"/>
      <c r="I37" s="2"/>
      <c r="J37" s="2"/>
      <c r="K37" s="2"/>
      <c r="L37" s="2"/>
      <c r="M37" s="2"/>
      <c r="N37" s="2"/>
      <c r="O37" s="6"/>
    </row>
    <row r="38" spans="1:15" s="5" customFormat="1" ht="18">
      <c r="A38" s="2"/>
      <c r="B38" s="13"/>
      <c r="C38" s="14"/>
      <c r="D38" s="2"/>
      <c r="E38" s="36"/>
      <c r="F38" s="2"/>
      <c r="G38" s="2"/>
      <c r="H38" s="2"/>
      <c r="I38" s="2"/>
      <c r="J38" s="2"/>
      <c r="K38" s="2"/>
      <c r="L38" s="2"/>
      <c r="M38" s="2"/>
      <c r="N38" s="2"/>
      <c r="O38" s="6"/>
    </row>
    <row r="39" spans="1:15" s="5" customFormat="1" ht="18">
      <c r="A39" s="2"/>
      <c r="B39" s="13"/>
      <c r="C39" s="14"/>
      <c r="D39" s="2"/>
      <c r="E39" s="36"/>
      <c r="F39" s="2"/>
      <c r="G39" s="2"/>
      <c r="H39" s="2"/>
      <c r="I39" s="2"/>
      <c r="J39" s="2"/>
      <c r="K39" s="2"/>
      <c r="L39" s="2"/>
      <c r="M39" s="2"/>
      <c r="N39" s="2"/>
      <c r="O39" s="6"/>
    </row>
    <row r="40" spans="1:15" s="5" customFormat="1" ht="18">
      <c r="A40" s="2"/>
      <c r="B40" s="13"/>
      <c r="C40" s="14"/>
      <c r="D40" s="2"/>
      <c r="E40" s="36"/>
      <c r="F40" s="2"/>
      <c r="G40" s="2"/>
      <c r="H40" s="2"/>
      <c r="I40" s="2"/>
      <c r="J40" s="2"/>
      <c r="K40" s="2"/>
      <c r="L40" s="2"/>
      <c r="M40" s="2"/>
      <c r="N40" s="2"/>
      <c r="O40" s="6"/>
    </row>
    <row r="41" spans="1:15" s="5" customFormat="1" ht="18">
      <c r="A41" s="2"/>
      <c r="B41" s="13"/>
      <c r="C41" s="14"/>
      <c r="D41" s="2"/>
      <c r="E41" s="36"/>
      <c r="F41" s="2"/>
      <c r="G41" s="2"/>
      <c r="H41" s="2"/>
      <c r="I41" s="2"/>
      <c r="J41" s="2"/>
      <c r="K41" s="2"/>
      <c r="L41" s="2"/>
      <c r="M41" s="2"/>
      <c r="N41" s="2"/>
      <c r="O41" s="6"/>
    </row>
    <row r="42" spans="1:15" s="5" customFormat="1" ht="18">
      <c r="A42" s="2"/>
      <c r="B42" s="13"/>
      <c r="C42" s="14"/>
      <c r="D42" s="2"/>
      <c r="E42" s="36"/>
      <c r="F42" s="2"/>
      <c r="G42" s="2"/>
      <c r="H42" s="2"/>
      <c r="I42" s="2"/>
      <c r="J42" s="2"/>
      <c r="K42" s="2"/>
      <c r="L42" s="2"/>
      <c r="M42" s="2"/>
      <c r="N42" s="2"/>
      <c r="O42" s="6"/>
    </row>
    <row r="43" spans="1:15" s="5" customFormat="1" ht="18">
      <c r="A43" s="2"/>
      <c r="B43" s="13"/>
      <c r="C43" s="14"/>
      <c r="D43" s="2"/>
      <c r="E43" s="36"/>
      <c r="F43" s="2"/>
      <c r="G43" s="2"/>
      <c r="H43" s="2"/>
      <c r="I43" s="2"/>
      <c r="J43" s="2"/>
      <c r="K43" s="2"/>
      <c r="L43" s="2"/>
      <c r="M43" s="2"/>
      <c r="N43" s="2"/>
      <c r="O43" s="6"/>
    </row>
    <row r="44" spans="1:15" s="5" customFormat="1" ht="18">
      <c r="A44" s="2"/>
      <c r="B44" s="13"/>
      <c r="C44" s="14"/>
      <c r="D44" s="2"/>
      <c r="E44" s="36"/>
      <c r="F44" s="2"/>
      <c r="G44" s="2"/>
      <c r="H44" s="2"/>
      <c r="I44" s="2"/>
      <c r="J44" s="2"/>
      <c r="K44" s="2"/>
      <c r="L44" s="2"/>
      <c r="M44" s="2"/>
      <c r="N44" s="2"/>
      <c r="O44" s="6"/>
    </row>
    <row r="45" spans="1:15" s="5" customFormat="1" ht="18">
      <c r="A45" s="2"/>
      <c r="B45" s="13"/>
      <c r="C45" s="14"/>
      <c r="D45" s="2"/>
      <c r="E45" s="36"/>
      <c r="F45" s="2"/>
      <c r="G45" s="2"/>
      <c r="H45" s="2"/>
      <c r="I45" s="2"/>
      <c r="J45" s="2"/>
      <c r="K45" s="2"/>
      <c r="L45" s="2"/>
      <c r="M45" s="2"/>
      <c r="N45" s="2"/>
      <c r="O45" s="6"/>
    </row>
    <row r="46" spans="1:15" s="5" customFormat="1" ht="18">
      <c r="A46" s="2"/>
      <c r="B46" s="13"/>
      <c r="C46" s="14"/>
      <c r="D46" s="2"/>
      <c r="E46" s="36"/>
      <c r="F46" s="2"/>
      <c r="G46" s="2"/>
      <c r="H46" s="2"/>
      <c r="I46" s="2"/>
      <c r="J46" s="2"/>
      <c r="K46" s="2"/>
      <c r="L46" s="2"/>
      <c r="M46" s="2"/>
      <c r="N46" s="2"/>
      <c r="O46" s="6"/>
    </row>
    <row r="47" spans="1:15" s="5" customFormat="1" ht="18">
      <c r="A47" s="2"/>
      <c r="B47" s="13"/>
      <c r="C47" s="14"/>
      <c r="D47" s="2"/>
      <c r="E47" s="36"/>
      <c r="F47" s="2"/>
      <c r="G47" s="2"/>
      <c r="H47" s="2"/>
      <c r="I47" s="2"/>
      <c r="J47" s="2"/>
      <c r="K47" s="2"/>
      <c r="L47" s="2"/>
      <c r="M47" s="2"/>
      <c r="N47" s="2"/>
      <c r="O47" s="6"/>
    </row>
    <row r="48" spans="1:15" s="5" customFormat="1" ht="18">
      <c r="A48" s="2"/>
      <c r="B48" s="13"/>
      <c r="C48" s="14"/>
      <c r="D48" s="2"/>
      <c r="E48" s="36"/>
      <c r="F48" s="2"/>
      <c r="G48" s="2"/>
      <c r="H48" s="2"/>
      <c r="I48" s="2"/>
      <c r="J48" s="2"/>
      <c r="K48" s="2"/>
      <c r="L48" s="2"/>
      <c r="M48" s="2"/>
      <c r="N48" s="2"/>
      <c r="O48" s="6"/>
    </row>
    <row r="49" spans="1:15" s="5" customFormat="1" ht="18">
      <c r="A49" s="2"/>
      <c r="B49" s="13"/>
      <c r="C49" s="14"/>
      <c r="D49" s="2"/>
      <c r="E49" s="36"/>
      <c r="F49" s="2"/>
      <c r="G49" s="2"/>
      <c r="H49" s="2"/>
      <c r="I49" s="2"/>
      <c r="J49" s="2"/>
      <c r="K49" s="2"/>
      <c r="L49" s="2"/>
      <c r="M49" s="2"/>
      <c r="N49" s="2"/>
      <c r="O49" s="6"/>
    </row>
    <row r="50" spans="1:15" s="5" customFormat="1" ht="18">
      <c r="A50" s="2"/>
      <c r="B50" s="13"/>
      <c r="C50" s="14"/>
      <c r="D50" s="2"/>
      <c r="E50" s="36"/>
      <c r="F50" s="2"/>
      <c r="G50" s="2"/>
      <c r="H50" s="2"/>
      <c r="I50" s="2"/>
      <c r="J50" s="2"/>
      <c r="K50" s="2"/>
      <c r="L50" s="2"/>
      <c r="M50" s="2"/>
      <c r="N50" s="2"/>
      <c r="O50" s="6"/>
    </row>
    <row r="51" spans="1:15" s="5" customFormat="1" ht="18">
      <c r="A51" s="2"/>
      <c r="B51" s="13"/>
      <c r="C51" s="14"/>
      <c r="D51" s="2"/>
      <c r="E51" s="36"/>
      <c r="F51" s="2"/>
      <c r="G51" s="2"/>
      <c r="H51" s="2"/>
      <c r="I51" s="2"/>
      <c r="J51" s="2"/>
      <c r="K51" s="2"/>
      <c r="L51" s="2"/>
      <c r="M51" s="2"/>
      <c r="N51" s="2"/>
      <c r="O51" s="6"/>
    </row>
    <row r="52" spans="1:15" s="5" customFormat="1" ht="18">
      <c r="A52" s="2"/>
      <c r="B52" s="13"/>
      <c r="C52" s="14"/>
      <c r="D52" s="2"/>
      <c r="E52" s="36"/>
      <c r="F52" s="2"/>
      <c r="G52" s="2"/>
      <c r="H52" s="2"/>
      <c r="I52" s="2"/>
      <c r="J52" s="2"/>
      <c r="K52" s="2"/>
      <c r="L52" s="2"/>
      <c r="M52" s="2"/>
      <c r="N52" s="2"/>
      <c r="O52" s="6"/>
    </row>
    <row r="53" spans="1:15" s="5" customFormat="1" ht="18">
      <c r="A53" s="2"/>
      <c r="B53" s="13"/>
      <c r="C53" s="14"/>
      <c r="D53" s="2"/>
      <c r="E53" s="36"/>
      <c r="F53" s="2"/>
      <c r="G53" s="2"/>
      <c r="H53" s="2"/>
      <c r="I53" s="2"/>
      <c r="J53" s="2"/>
      <c r="K53" s="2"/>
      <c r="L53" s="2"/>
      <c r="M53" s="2"/>
      <c r="N53" s="2"/>
      <c r="O53" s="6"/>
    </row>
    <row r="54" spans="1:15" s="5" customFormat="1" ht="18">
      <c r="A54" s="2"/>
      <c r="B54" s="13"/>
      <c r="C54" s="14"/>
      <c r="D54" s="2"/>
      <c r="E54" s="36"/>
      <c r="F54" s="2"/>
      <c r="G54" s="2"/>
      <c r="H54" s="2"/>
      <c r="I54" s="2"/>
      <c r="J54" s="2"/>
      <c r="K54" s="2"/>
      <c r="L54" s="2"/>
      <c r="M54" s="2"/>
      <c r="N54" s="2"/>
      <c r="O54" s="6"/>
    </row>
    <row r="55" spans="1:15" s="5" customFormat="1" ht="18">
      <c r="A55" s="2"/>
      <c r="B55" s="13"/>
      <c r="C55" s="14"/>
      <c r="D55" s="2"/>
      <c r="E55" s="36"/>
      <c r="F55" s="2"/>
      <c r="G55" s="2"/>
      <c r="H55" s="2"/>
      <c r="I55" s="2"/>
      <c r="J55" s="2"/>
      <c r="K55" s="2"/>
      <c r="L55" s="2"/>
      <c r="M55" s="2"/>
      <c r="N55" s="2"/>
      <c r="O55" s="6"/>
    </row>
    <row r="56" spans="1:15" s="5" customFormat="1" ht="18">
      <c r="A56" s="2"/>
      <c r="B56" s="13"/>
      <c r="C56" s="14"/>
      <c r="D56" s="2"/>
      <c r="E56" s="36"/>
      <c r="F56" s="2"/>
      <c r="G56" s="2"/>
      <c r="H56" s="2"/>
      <c r="I56" s="2"/>
      <c r="J56" s="2"/>
      <c r="K56" s="2"/>
      <c r="L56" s="2"/>
      <c r="M56" s="2"/>
      <c r="N56" s="2"/>
      <c r="O56" s="6"/>
    </row>
    <row r="57" spans="1:15" s="5" customFormat="1" ht="18">
      <c r="A57" s="2"/>
      <c r="B57" s="13"/>
      <c r="C57" s="14"/>
      <c r="D57" s="2"/>
      <c r="E57" s="36"/>
      <c r="F57" s="2"/>
      <c r="G57" s="2"/>
      <c r="H57" s="2"/>
      <c r="I57" s="2"/>
      <c r="J57" s="2"/>
      <c r="K57" s="2"/>
      <c r="L57" s="2"/>
      <c r="M57" s="2"/>
      <c r="N57" s="2"/>
      <c r="O57" s="6"/>
    </row>
    <row r="58" spans="1:15" s="5" customFormat="1" ht="18">
      <c r="A58" s="2"/>
      <c r="B58" s="13"/>
      <c r="C58" s="14"/>
      <c r="D58" s="2"/>
      <c r="E58" s="36"/>
      <c r="F58" s="2"/>
      <c r="G58" s="2"/>
      <c r="H58" s="2"/>
      <c r="I58" s="2"/>
      <c r="J58" s="2"/>
      <c r="K58" s="2"/>
      <c r="L58" s="2"/>
      <c r="M58" s="2"/>
      <c r="N58" s="2"/>
      <c r="O58" s="6"/>
    </row>
    <row r="59" spans="1:15" s="5" customFormat="1" ht="18">
      <c r="A59" s="2"/>
      <c r="B59" s="13"/>
      <c r="C59" s="14"/>
      <c r="D59" s="2"/>
      <c r="E59" s="36"/>
      <c r="F59" s="2"/>
      <c r="G59" s="2"/>
      <c r="H59" s="2"/>
      <c r="I59" s="2"/>
      <c r="J59" s="2"/>
      <c r="K59" s="2"/>
      <c r="L59" s="2"/>
      <c r="M59" s="2"/>
      <c r="N59" s="2"/>
      <c r="O59" s="6"/>
    </row>
    <row r="60" spans="1:15" s="5" customFormat="1" ht="18">
      <c r="A60" s="2"/>
      <c r="B60" s="13"/>
      <c r="C60" s="14"/>
      <c r="D60" s="2"/>
      <c r="E60" s="36"/>
      <c r="F60" s="2"/>
      <c r="G60" s="2"/>
      <c r="H60" s="2"/>
      <c r="I60" s="2"/>
      <c r="J60" s="2"/>
      <c r="K60" s="2"/>
      <c r="L60" s="2"/>
      <c r="M60" s="2"/>
      <c r="N60" s="2"/>
      <c r="O60" s="6"/>
    </row>
    <row r="61" spans="1:15" s="5" customFormat="1" ht="18">
      <c r="A61" s="2"/>
      <c r="B61" s="13"/>
      <c r="C61" s="14"/>
      <c r="D61" s="2"/>
      <c r="E61" s="36"/>
      <c r="F61" s="2"/>
      <c r="G61" s="2"/>
      <c r="H61" s="2"/>
      <c r="I61" s="2"/>
      <c r="J61" s="2"/>
      <c r="K61" s="2"/>
      <c r="L61" s="2"/>
      <c r="M61" s="2"/>
      <c r="N61" s="2"/>
      <c r="O61" s="6"/>
    </row>
    <row r="62" spans="1:15" s="5" customFormat="1" ht="18">
      <c r="A62" s="2"/>
      <c r="B62" s="13"/>
      <c r="C62" s="14"/>
      <c r="D62" s="2"/>
      <c r="E62" s="36"/>
      <c r="F62" s="2"/>
      <c r="G62" s="2"/>
      <c r="H62" s="2"/>
      <c r="I62" s="2"/>
      <c r="J62" s="2"/>
      <c r="K62" s="2"/>
      <c r="L62" s="2"/>
      <c r="M62" s="2"/>
      <c r="N62" s="2"/>
      <c r="O62" s="6"/>
    </row>
    <row r="63" spans="1:15" s="5" customFormat="1" ht="18">
      <c r="A63" s="2"/>
      <c r="B63" s="13"/>
      <c r="C63" s="14"/>
      <c r="D63" s="2"/>
      <c r="E63" s="36"/>
      <c r="F63" s="2"/>
      <c r="G63" s="2"/>
      <c r="H63" s="2"/>
      <c r="I63" s="2"/>
      <c r="J63" s="2"/>
      <c r="K63" s="2"/>
      <c r="L63" s="2"/>
      <c r="M63" s="2"/>
      <c r="N63" s="2"/>
      <c r="O63" s="6"/>
    </row>
    <row r="64" spans="1:15" s="5" customFormat="1" ht="18">
      <c r="A64" s="2"/>
      <c r="B64" s="13"/>
      <c r="C64" s="14"/>
      <c r="D64" s="2"/>
      <c r="E64" s="36"/>
      <c r="F64" s="2"/>
      <c r="G64" s="2"/>
      <c r="H64" s="2"/>
      <c r="I64" s="2"/>
      <c r="J64" s="2"/>
      <c r="K64" s="2"/>
      <c r="L64" s="2"/>
      <c r="M64" s="2"/>
      <c r="N64" s="2"/>
      <c r="O64" s="6"/>
    </row>
    <row r="65" spans="1:15" s="5" customFormat="1" ht="18">
      <c r="A65" s="2"/>
      <c r="B65" s="13"/>
      <c r="C65" s="14"/>
      <c r="D65" s="2"/>
      <c r="E65" s="36"/>
      <c r="F65" s="2"/>
      <c r="G65" s="2"/>
      <c r="H65" s="2"/>
      <c r="I65" s="2"/>
      <c r="J65" s="2"/>
      <c r="K65" s="2"/>
      <c r="L65" s="2"/>
      <c r="M65" s="2"/>
      <c r="N65" s="2"/>
      <c r="O65" s="6"/>
    </row>
    <row r="66" spans="1:15" s="5" customFormat="1" ht="18">
      <c r="A66" s="2"/>
      <c r="B66" s="13"/>
      <c r="C66" s="14"/>
      <c r="D66" s="2"/>
      <c r="E66" s="36"/>
      <c r="F66" s="2"/>
      <c r="G66" s="2"/>
      <c r="H66" s="2"/>
      <c r="I66" s="2"/>
      <c r="J66" s="2"/>
      <c r="K66" s="2"/>
      <c r="L66" s="2"/>
      <c r="M66" s="2"/>
      <c r="N66" s="2"/>
      <c r="O66" s="6"/>
    </row>
    <row r="67" spans="1:15" s="5" customFormat="1" ht="18">
      <c r="A67" s="2"/>
      <c r="B67" s="13"/>
      <c r="C67" s="14"/>
      <c r="D67" s="2"/>
      <c r="E67" s="36"/>
      <c r="F67" s="2"/>
      <c r="G67" s="2"/>
      <c r="H67" s="2"/>
      <c r="I67" s="2"/>
      <c r="J67" s="2"/>
      <c r="K67" s="2"/>
      <c r="L67" s="2"/>
      <c r="M67" s="2"/>
      <c r="N67" s="2"/>
      <c r="O67" s="6"/>
    </row>
    <row r="68" spans="1:15" s="5" customFormat="1" ht="18">
      <c r="A68" s="2"/>
      <c r="B68" s="13"/>
      <c r="C68" s="14"/>
      <c r="D68" s="2"/>
      <c r="E68" s="36"/>
      <c r="F68" s="2"/>
      <c r="G68" s="2"/>
      <c r="H68" s="2"/>
      <c r="I68" s="2"/>
      <c r="J68" s="2"/>
      <c r="K68" s="2"/>
      <c r="L68" s="2"/>
      <c r="M68" s="2"/>
      <c r="N68" s="2"/>
      <c r="O68" s="6"/>
    </row>
    <row r="69" spans="1:15" s="5" customFormat="1" ht="18">
      <c r="A69" s="2"/>
      <c r="B69" s="13"/>
      <c r="C69" s="14"/>
      <c r="D69" s="2"/>
      <c r="E69" s="36"/>
      <c r="F69" s="2"/>
      <c r="G69" s="2"/>
      <c r="H69" s="2"/>
      <c r="I69" s="2"/>
      <c r="J69" s="2"/>
      <c r="K69" s="2"/>
      <c r="L69" s="2"/>
      <c r="M69" s="2"/>
      <c r="N69" s="2"/>
      <c r="O69" s="6"/>
    </row>
    <row r="70" spans="1:15" s="5" customFormat="1" ht="18">
      <c r="A70" s="2"/>
      <c r="B70" s="13"/>
      <c r="C70" s="14"/>
      <c r="D70" s="2"/>
      <c r="E70" s="36"/>
      <c r="F70" s="2"/>
      <c r="G70" s="2"/>
      <c r="H70" s="2"/>
      <c r="I70" s="2"/>
      <c r="J70" s="2"/>
      <c r="K70" s="2"/>
      <c r="L70" s="2"/>
      <c r="M70" s="2"/>
      <c r="N70" s="2"/>
      <c r="O70" s="6"/>
    </row>
    <row r="71" spans="1:15" s="5" customFormat="1" ht="18">
      <c r="A71" s="2"/>
      <c r="B71" s="13"/>
      <c r="C71" s="14"/>
      <c r="D71" s="2"/>
      <c r="E71" s="36"/>
      <c r="F71" s="2"/>
      <c r="G71" s="2"/>
      <c r="H71" s="2"/>
      <c r="I71" s="2"/>
      <c r="J71" s="2"/>
      <c r="K71" s="2"/>
      <c r="L71" s="2"/>
      <c r="M71" s="2"/>
      <c r="N71" s="2"/>
      <c r="O71" s="6"/>
    </row>
    <row r="72" spans="1:15" s="5" customFormat="1" ht="18">
      <c r="A72" s="2"/>
      <c r="B72" s="13"/>
      <c r="C72" s="14"/>
      <c r="D72" s="2"/>
      <c r="E72" s="36"/>
      <c r="F72" s="2"/>
      <c r="G72" s="2"/>
      <c r="H72" s="2"/>
      <c r="I72" s="2"/>
      <c r="J72" s="2"/>
      <c r="K72" s="2"/>
      <c r="L72" s="2"/>
      <c r="M72" s="2"/>
      <c r="N72" s="2"/>
      <c r="O72" s="6"/>
    </row>
    <row r="73" spans="1:15" s="5" customFormat="1" ht="18">
      <c r="A73" s="2"/>
      <c r="B73" s="13"/>
      <c r="C73" s="14"/>
      <c r="D73" s="2"/>
      <c r="E73" s="36"/>
      <c r="F73" s="2"/>
      <c r="G73" s="2"/>
      <c r="H73" s="2"/>
      <c r="I73" s="2"/>
      <c r="J73" s="2"/>
      <c r="K73" s="2"/>
      <c r="L73" s="2"/>
      <c r="M73" s="2"/>
      <c r="N73" s="2"/>
      <c r="O73" s="6"/>
    </row>
    <row r="74" spans="1:15" s="5" customFormat="1" ht="18">
      <c r="A74" s="2"/>
      <c r="B74" s="13"/>
      <c r="C74" s="14"/>
      <c r="D74" s="2"/>
      <c r="E74" s="36"/>
      <c r="F74" s="2"/>
      <c r="G74" s="2"/>
      <c r="H74" s="2"/>
      <c r="I74" s="2"/>
      <c r="J74" s="2"/>
      <c r="K74" s="2"/>
      <c r="L74" s="2"/>
      <c r="M74" s="2"/>
      <c r="N74" s="2"/>
      <c r="O74" s="6"/>
    </row>
    <row r="75" spans="1:15" s="5" customFormat="1" ht="18">
      <c r="A75" s="2"/>
      <c r="B75" s="13"/>
      <c r="C75" s="14"/>
      <c r="D75" s="2"/>
      <c r="E75" s="36"/>
      <c r="F75" s="2"/>
      <c r="G75" s="2"/>
      <c r="H75" s="2"/>
      <c r="I75" s="2"/>
      <c r="J75" s="2"/>
      <c r="K75" s="2"/>
      <c r="L75" s="2"/>
      <c r="M75" s="2"/>
      <c r="N75" s="2"/>
      <c r="O75" s="6"/>
    </row>
    <row r="76" spans="1:15" s="5" customFormat="1" ht="18">
      <c r="A76" s="2"/>
      <c r="B76" s="13"/>
      <c r="C76" s="14"/>
      <c r="D76" s="2"/>
      <c r="E76" s="36"/>
      <c r="F76" s="2"/>
      <c r="G76" s="2"/>
      <c r="H76" s="2"/>
      <c r="I76" s="2"/>
      <c r="J76" s="2"/>
      <c r="K76" s="2"/>
      <c r="L76" s="2"/>
      <c r="M76" s="2"/>
      <c r="N76" s="2"/>
      <c r="O76" s="6"/>
    </row>
    <row r="77" spans="1:15" s="5" customFormat="1" ht="18">
      <c r="A77" s="2"/>
      <c r="B77" s="13"/>
      <c r="C77" s="14"/>
      <c r="D77" s="2"/>
      <c r="E77" s="36"/>
      <c r="F77" s="2"/>
      <c r="G77" s="2"/>
      <c r="H77" s="2"/>
      <c r="I77" s="2"/>
      <c r="J77" s="2"/>
      <c r="K77" s="2"/>
      <c r="L77" s="2"/>
      <c r="M77" s="2"/>
      <c r="N77" s="2"/>
      <c r="O77" s="6"/>
    </row>
    <row r="78" spans="1:15" s="5" customFormat="1" ht="18">
      <c r="A78" s="2"/>
      <c r="B78" s="13"/>
      <c r="C78" s="14"/>
      <c r="D78" s="2"/>
      <c r="E78" s="36"/>
      <c r="F78" s="2"/>
      <c r="G78" s="2"/>
      <c r="H78" s="2"/>
      <c r="I78" s="2"/>
      <c r="J78" s="2"/>
      <c r="K78" s="2"/>
      <c r="L78" s="2"/>
      <c r="M78" s="2"/>
      <c r="N78" s="2"/>
      <c r="O78" s="6"/>
    </row>
    <row r="79" spans="1:15" s="5" customFormat="1" ht="18">
      <c r="A79" s="2"/>
      <c r="B79" s="13"/>
      <c r="C79" s="14"/>
      <c r="D79" s="2"/>
      <c r="E79" s="36"/>
      <c r="F79" s="2"/>
      <c r="G79" s="2"/>
      <c r="H79" s="2"/>
      <c r="I79" s="2"/>
      <c r="J79" s="2"/>
      <c r="K79" s="2"/>
      <c r="L79" s="2"/>
      <c r="M79" s="2"/>
      <c r="N79" s="2"/>
      <c r="O79" s="6"/>
    </row>
    <row r="80" spans="1:15" s="5" customFormat="1" ht="18">
      <c r="A80" s="2"/>
      <c r="B80" s="13"/>
      <c r="C80" s="14"/>
      <c r="D80" s="2"/>
      <c r="E80" s="36"/>
      <c r="F80" s="2"/>
      <c r="G80" s="2"/>
      <c r="H80" s="2"/>
      <c r="I80" s="2"/>
      <c r="J80" s="2"/>
      <c r="K80" s="2"/>
      <c r="L80" s="2"/>
      <c r="M80" s="2"/>
      <c r="N80" s="2"/>
      <c r="O80" s="6"/>
    </row>
    <row r="81" spans="1:15" s="5" customFormat="1" ht="18">
      <c r="A81" s="2"/>
      <c r="B81" s="13"/>
      <c r="C81" s="14"/>
      <c r="D81" s="2"/>
      <c r="E81" s="36"/>
      <c r="F81" s="2"/>
      <c r="G81" s="2"/>
      <c r="H81" s="2"/>
      <c r="I81" s="2"/>
      <c r="J81" s="2"/>
      <c r="K81" s="2"/>
      <c r="L81" s="2"/>
      <c r="M81" s="2"/>
      <c r="N81" s="2"/>
      <c r="O81" s="6"/>
    </row>
    <row r="82" spans="1:15" s="5" customFormat="1" ht="18">
      <c r="A82" s="2"/>
      <c r="B82" s="13"/>
      <c r="C82" s="14"/>
      <c r="D82" s="2"/>
      <c r="E82" s="36"/>
      <c r="F82" s="2"/>
      <c r="G82" s="2"/>
      <c r="H82" s="2"/>
      <c r="I82" s="2"/>
      <c r="J82" s="2"/>
      <c r="K82" s="2"/>
      <c r="L82" s="2"/>
      <c r="M82" s="2"/>
      <c r="N82" s="2"/>
      <c r="O82" s="6"/>
    </row>
    <row r="83" spans="1:15" s="5" customFormat="1" ht="18">
      <c r="A83" s="2"/>
      <c r="B83" s="13"/>
      <c r="C83" s="14"/>
      <c r="D83" s="2"/>
      <c r="E83" s="36"/>
      <c r="F83" s="2"/>
      <c r="G83" s="2"/>
      <c r="H83" s="2"/>
      <c r="I83" s="2"/>
      <c r="J83" s="2"/>
      <c r="K83" s="2"/>
      <c r="L83" s="2"/>
      <c r="M83" s="2"/>
      <c r="N83" s="2"/>
      <c r="O83" s="6"/>
    </row>
    <row r="84" spans="1:15" s="5" customFormat="1" ht="18">
      <c r="A84" s="2"/>
      <c r="B84" s="13"/>
      <c r="C84" s="14"/>
      <c r="D84" s="2"/>
      <c r="E84" s="36"/>
      <c r="F84" s="2"/>
      <c r="G84" s="2"/>
      <c r="H84" s="2"/>
      <c r="I84" s="2"/>
      <c r="J84" s="2"/>
      <c r="K84" s="2"/>
      <c r="L84" s="2"/>
      <c r="M84" s="2"/>
      <c r="N84" s="2"/>
      <c r="O84" s="6"/>
    </row>
    <row r="85" spans="1:15" s="5" customFormat="1" ht="18">
      <c r="A85" s="2"/>
      <c r="B85" s="13"/>
      <c r="C85" s="14"/>
      <c r="D85" s="2"/>
      <c r="E85" s="36"/>
      <c r="F85" s="2"/>
      <c r="G85" s="2"/>
      <c r="H85" s="2"/>
      <c r="I85" s="2"/>
      <c r="J85" s="2"/>
      <c r="K85" s="2"/>
      <c r="L85" s="2"/>
      <c r="M85" s="2"/>
      <c r="N85" s="2"/>
      <c r="O85" s="6"/>
    </row>
    <row r="86" spans="1:15" s="5" customFormat="1" ht="18">
      <c r="A86" s="2"/>
      <c r="B86" s="13"/>
      <c r="C86" s="14"/>
      <c r="D86" s="2"/>
      <c r="E86" s="36"/>
      <c r="F86" s="2"/>
      <c r="G86" s="2"/>
      <c r="H86" s="2"/>
      <c r="I86" s="2"/>
      <c r="J86" s="2"/>
      <c r="K86" s="2"/>
      <c r="L86" s="2"/>
      <c r="M86" s="2"/>
      <c r="N86" s="2"/>
      <c r="O86" s="6"/>
    </row>
    <row r="87" spans="1:15" s="5" customFormat="1" ht="18">
      <c r="A87" s="2"/>
      <c r="B87" s="13"/>
      <c r="C87" s="14"/>
      <c r="D87" s="2"/>
      <c r="E87" s="36"/>
      <c r="F87" s="2"/>
      <c r="G87" s="2"/>
      <c r="H87" s="2"/>
      <c r="I87" s="2"/>
      <c r="J87" s="2"/>
      <c r="K87" s="2"/>
      <c r="L87" s="2"/>
      <c r="M87" s="2"/>
      <c r="N87" s="2"/>
      <c r="O87" s="6"/>
    </row>
    <row r="88" spans="1:15" s="5" customFormat="1" ht="18">
      <c r="A88" s="2"/>
      <c r="B88" s="13"/>
      <c r="C88" s="14"/>
      <c r="D88" s="2"/>
      <c r="E88" s="36"/>
      <c r="F88" s="2"/>
      <c r="G88" s="2"/>
      <c r="H88" s="2"/>
      <c r="I88" s="2"/>
      <c r="J88" s="2"/>
      <c r="K88" s="2"/>
      <c r="L88" s="2"/>
      <c r="M88" s="2"/>
      <c r="N88" s="2"/>
      <c r="O88" s="6"/>
    </row>
    <row r="89" spans="1:15" s="5" customFormat="1" ht="18">
      <c r="A89" s="2"/>
      <c r="B89" s="13"/>
      <c r="C89" s="14"/>
      <c r="D89" s="2"/>
      <c r="E89" s="36"/>
      <c r="F89" s="2"/>
      <c r="G89" s="2"/>
      <c r="H89" s="2"/>
      <c r="I89" s="2"/>
      <c r="J89" s="2"/>
      <c r="K89" s="2"/>
      <c r="L89" s="2"/>
      <c r="M89" s="2"/>
      <c r="N89" s="2"/>
      <c r="O89" s="6"/>
    </row>
    <row r="90" spans="1:15" s="5" customFormat="1" ht="18">
      <c r="A90" s="2"/>
      <c r="B90" s="13"/>
      <c r="C90" s="14"/>
      <c r="D90" s="2"/>
      <c r="E90" s="36"/>
      <c r="F90" s="2"/>
      <c r="G90" s="2"/>
      <c r="H90" s="2"/>
      <c r="I90" s="2"/>
      <c r="J90" s="2"/>
      <c r="K90" s="2"/>
      <c r="L90" s="2"/>
      <c r="M90" s="2"/>
      <c r="N90" s="2"/>
      <c r="O90" s="6"/>
    </row>
    <row r="91" spans="1:15" s="5" customFormat="1" ht="18">
      <c r="A91" s="2"/>
      <c r="B91" s="13"/>
      <c r="C91" s="14"/>
      <c r="D91" s="2"/>
      <c r="E91" s="36"/>
      <c r="F91" s="2"/>
      <c r="G91" s="2"/>
      <c r="H91" s="2"/>
      <c r="I91" s="2"/>
      <c r="J91" s="2"/>
      <c r="K91" s="2"/>
      <c r="L91" s="2"/>
      <c r="M91" s="2"/>
      <c r="N91" s="2"/>
      <c r="O91" s="6"/>
    </row>
    <row r="92" spans="1:15" s="5" customFormat="1" ht="18">
      <c r="A92" s="2"/>
      <c r="B92" s="13"/>
      <c r="C92" s="14"/>
      <c r="D92" s="2"/>
      <c r="E92" s="36"/>
      <c r="F92" s="2"/>
      <c r="G92" s="2"/>
      <c r="H92" s="2"/>
      <c r="I92" s="2"/>
      <c r="J92" s="2"/>
      <c r="K92" s="2"/>
      <c r="L92" s="2"/>
      <c r="M92" s="2"/>
      <c r="N92" s="2"/>
      <c r="O92" s="6"/>
    </row>
    <row r="93" spans="1:15" s="5" customFormat="1" ht="18">
      <c r="A93" s="2"/>
      <c r="B93" s="13"/>
      <c r="C93" s="14"/>
      <c r="D93" s="2"/>
      <c r="E93" s="36"/>
      <c r="F93" s="2"/>
      <c r="G93" s="2"/>
      <c r="H93" s="2"/>
      <c r="I93" s="2"/>
      <c r="J93" s="2"/>
      <c r="K93" s="2"/>
      <c r="L93" s="2"/>
      <c r="M93" s="2"/>
      <c r="N93" s="2"/>
      <c r="O93" s="6"/>
    </row>
    <row r="94" spans="1:15" s="5" customFormat="1" ht="18">
      <c r="A94" s="2"/>
      <c r="B94" s="13"/>
      <c r="C94" s="14"/>
      <c r="D94" s="2"/>
      <c r="E94" s="36"/>
      <c r="F94" s="2"/>
      <c r="G94" s="2"/>
      <c r="H94" s="2"/>
      <c r="I94" s="2"/>
      <c r="J94" s="2"/>
      <c r="K94" s="2"/>
      <c r="L94" s="2"/>
      <c r="M94" s="2"/>
      <c r="N94" s="2"/>
      <c r="O94" s="6"/>
    </row>
    <row r="95" spans="1:15" s="5" customFormat="1" ht="18">
      <c r="A95" s="2"/>
      <c r="B95" s="13"/>
      <c r="C95" s="14"/>
      <c r="D95" s="2"/>
      <c r="E95" s="36"/>
      <c r="F95" s="2"/>
      <c r="G95" s="2"/>
      <c r="H95" s="2"/>
      <c r="I95" s="2"/>
      <c r="J95" s="2"/>
      <c r="K95" s="2"/>
      <c r="L95" s="2"/>
      <c r="M95" s="2"/>
      <c r="N95" s="2"/>
      <c r="O95" s="6"/>
    </row>
    <row r="96" spans="1:15" s="5" customFormat="1" ht="18">
      <c r="A96" s="2"/>
      <c r="B96" s="13"/>
      <c r="C96" s="14"/>
      <c r="D96" s="2"/>
      <c r="E96" s="36"/>
      <c r="F96" s="2"/>
      <c r="G96" s="2"/>
      <c r="H96" s="2"/>
      <c r="I96" s="2"/>
      <c r="J96" s="2"/>
      <c r="K96" s="2"/>
      <c r="L96" s="2"/>
      <c r="M96" s="2"/>
      <c r="N96" s="2"/>
      <c r="O96" s="6"/>
    </row>
    <row r="97" spans="1:15" s="5" customFormat="1" ht="18">
      <c r="A97" s="2"/>
      <c r="B97" s="13"/>
      <c r="C97" s="14"/>
      <c r="D97" s="2"/>
      <c r="E97" s="36"/>
      <c r="F97" s="2"/>
      <c r="G97" s="2"/>
      <c r="H97" s="2"/>
      <c r="I97" s="2"/>
      <c r="J97" s="2"/>
      <c r="K97" s="2"/>
      <c r="L97" s="2"/>
      <c r="M97" s="2"/>
      <c r="N97" s="2"/>
      <c r="O97" s="6"/>
    </row>
    <row r="98" spans="1:15" s="5" customFormat="1" ht="18">
      <c r="A98" s="2"/>
      <c r="B98" s="13"/>
      <c r="C98" s="14"/>
      <c r="D98" s="2"/>
      <c r="E98" s="36"/>
      <c r="F98" s="2"/>
      <c r="G98" s="2"/>
      <c r="H98" s="2"/>
      <c r="I98" s="2"/>
      <c r="J98" s="2"/>
      <c r="K98" s="2"/>
      <c r="L98" s="2"/>
      <c r="M98" s="2"/>
      <c r="N98" s="2"/>
      <c r="O98" s="6"/>
    </row>
    <row r="99" spans="1:15" s="5" customFormat="1" ht="18">
      <c r="A99" s="2"/>
      <c r="B99" s="13"/>
      <c r="C99" s="14"/>
      <c r="D99" s="2"/>
      <c r="E99" s="36"/>
      <c r="F99" s="2"/>
      <c r="G99" s="2"/>
      <c r="H99" s="2"/>
      <c r="I99" s="2"/>
      <c r="J99" s="2"/>
      <c r="K99" s="2"/>
      <c r="L99" s="2"/>
      <c r="M99" s="2"/>
      <c r="N99" s="2"/>
      <c r="O99" s="6"/>
    </row>
    <row r="100" spans="1:15" s="5" customFormat="1" ht="18">
      <c r="A100" s="2"/>
      <c r="B100" s="13"/>
      <c r="C100" s="14"/>
      <c r="D100" s="2"/>
      <c r="E100" s="36"/>
      <c r="F100" s="2"/>
      <c r="G100" s="2"/>
      <c r="H100" s="2"/>
      <c r="I100" s="2"/>
      <c r="J100" s="2"/>
      <c r="K100" s="2"/>
      <c r="L100" s="2"/>
      <c r="M100" s="2"/>
      <c r="N100" s="2"/>
      <c r="O100" s="6"/>
    </row>
    <row r="101" spans="1:15" s="5" customFormat="1" ht="18">
      <c r="A101" s="2"/>
      <c r="B101" s="13"/>
      <c r="C101" s="14"/>
      <c r="D101" s="2"/>
      <c r="E101" s="36"/>
      <c r="F101" s="2"/>
      <c r="G101" s="2"/>
      <c r="H101" s="2"/>
      <c r="I101" s="2"/>
      <c r="J101" s="2"/>
      <c r="K101" s="2"/>
      <c r="L101" s="2"/>
      <c r="M101" s="2"/>
      <c r="N101" s="2"/>
      <c r="O101" s="6"/>
    </row>
    <row r="102" spans="1:15" s="5" customFormat="1" ht="18">
      <c r="A102" s="2"/>
      <c r="B102" s="13"/>
      <c r="C102" s="14"/>
      <c r="D102" s="2"/>
      <c r="E102" s="36"/>
      <c r="F102" s="2"/>
      <c r="G102" s="2"/>
      <c r="H102" s="2"/>
      <c r="I102" s="2"/>
      <c r="J102" s="2"/>
      <c r="K102" s="2"/>
      <c r="L102" s="2"/>
      <c r="M102" s="2"/>
      <c r="N102" s="2"/>
      <c r="O102" s="6"/>
    </row>
    <row r="103" spans="1:15" s="5" customFormat="1" ht="18">
      <c r="A103" s="2"/>
      <c r="B103" s="13"/>
      <c r="C103" s="14"/>
      <c r="D103" s="2"/>
      <c r="E103" s="36"/>
      <c r="F103" s="2"/>
      <c r="G103" s="2"/>
      <c r="H103" s="2"/>
      <c r="I103" s="2"/>
      <c r="J103" s="2"/>
      <c r="K103" s="2"/>
      <c r="L103" s="2"/>
      <c r="M103" s="2"/>
      <c r="N103" s="2"/>
      <c r="O103" s="6"/>
    </row>
    <row r="104" spans="1:15" s="5" customFormat="1" ht="18">
      <c r="A104" s="2"/>
      <c r="B104" s="13"/>
      <c r="C104" s="14"/>
      <c r="D104" s="2"/>
      <c r="E104" s="36"/>
      <c r="F104" s="2"/>
      <c r="G104" s="2"/>
      <c r="H104" s="2"/>
      <c r="I104" s="2"/>
      <c r="J104" s="2"/>
      <c r="K104" s="2"/>
      <c r="L104" s="2"/>
      <c r="M104" s="2"/>
      <c r="N104" s="2"/>
      <c r="O104" s="6"/>
    </row>
    <row r="105" spans="1:15" s="5" customFormat="1" ht="18">
      <c r="A105" s="2"/>
      <c r="B105" s="13"/>
      <c r="C105" s="14"/>
      <c r="D105" s="2"/>
      <c r="E105" s="36"/>
      <c r="F105" s="2"/>
      <c r="G105" s="2"/>
      <c r="H105" s="2"/>
      <c r="I105" s="2"/>
      <c r="J105" s="2"/>
      <c r="K105" s="2"/>
      <c r="L105" s="2"/>
      <c r="M105" s="2"/>
      <c r="N105" s="2"/>
      <c r="O105" s="6"/>
    </row>
    <row r="106" spans="1:15" s="5" customFormat="1" ht="18">
      <c r="A106" s="2"/>
      <c r="B106" s="13"/>
      <c r="C106" s="14"/>
      <c r="D106" s="2"/>
      <c r="E106" s="36"/>
      <c r="F106" s="2"/>
      <c r="G106" s="2"/>
      <c r="H106" s="2"/>
      <c r="I106" s="2"/>
      <c r="J106" s="2"/>
      <c r="K106" s="2"/>
      <c r="L106" s="2"/>
      <c r="M106" s="2"/>
      <c r="N106" s="2"/>
      <c r="O106" s="6"/>
    </row>
    <row r="107" spans="1:15" s="5" customFormat="1" ht="18">
      <c r="A107" s="2"/>
      <c r="B107" s="13"/>
      <c r="C107" s="14"/>
      <c r="D107" s="2"/>
      <c r="E107" s="36"/>
      <c r="F107" s="2"/>
      <c r="G107" s="2"/>
      <c r="H107" s="2"/>
      <c r="I107" s="2"/>
      <c r="J107" s="2"/>
      <c r="K107" s="2"/>
      <c r="L107" s="2"/>
      <c r="M107" s="2"/>
      <c r="N107" s="2"/>
      <c r="O107" s="6"/>
    </row>
    <row r="108" spans="1:15" s="5" customFormat="1" ht="18">
      <c r="A108" s="2"/>
      <c r="B108" s="13"/>
      <c r="C108" s="14"/>
      <c r="D108" s="2"/>
      <c r="E108" s="36"/>
      <c r="F108" s="2"/>
      <c r="G108" s="2"/>
      <c r="H108" s="2"/>
      <c r="I108" s="2"/>
      <c r="J108" s="2"/>
      <c r="K108" s="2"/>
      <c r="L108" s="2"/>
      <c r="M108" s="2"/>
      <c r="N108" s="2"/>
      <c r="O108" s="6"/>
    </row>
    <row r="109" spans="1:15" s="5" customFormat="1" ht="18">
      <c r="A109" s="2"/>
      <c r="B109" s="13"/>
      <c r="C109" s="14"/>
      <c r="D109" s="2"/>
      <c r="E109" s="36"/>
      <c r="F109" s="2"/>
      <c r="G109" s="2"/>
      <c r="H109" s="2"/>
      <c r="I109" s="2"/>
      <c r="J109" s="2"/>
      <c r="K109" s="2"/>
      <c r="L109" s="2"/>
      <c r="M109" s="2"/>
      <c r="N109" s="2"/>
      <c r="O109" s="6"/>
    </row>
    <row r="110" spans="1:15" s="5" customFormat="1" ht="18">
      <c r="A110" s="2"/>
      <c r="B110" s="13"/>
      <c r="C110" s="14"/>
      <c r="D110" s="2"/>
      <c r="E110" s="36"/>
      <c r="F110" s="2"/>
      <c r="G110" s="2"/>
      <c r="H110" s="2"/>
      <c r="I110" s="2"/>
      <c r="J110" s="2"/>
      <c r="K110" s="2"/>
      <c r="L110" s="2"/>
      <c r="M110" s="2"/>
      <c r="N110" s="2"/>
      <c r="O110" s="6"/>
    </row>
    <row r="111" spans="1:15" s="5" customFormat="1" ht="18">
      <c r="A111" s="2"/>
      <c r="B111" s="13"/>
      <c r="C111" s="14"/>
      <c r="D111" s="2"/>
      <c r="E111" s="36"/>
      <c r="F111" s="2"/>
      <c r="G111" s="2"/>
      <c r="H111" s="2"/>
      <c r="I111" s="2"/>
      <c r="J111" s="2"/>
      <c r="K111" s="2"/>
      <c r="L111" s="2"/>
      <c r="M111" s="2"/>
      <c r="N111" s="2"/>
      <c r="O111" s="6"/>
    </row>
    <row r="112" spans="1:15" s="5" customFormat="1" ht="18">
      <c r="A112" s="2"/>
      <c r="B112" s="13"/>
      <c r="C112" s="14"/>
      <c r="D112" s="2"/>
      <c r="E112" s="36"/>
      <c r="F112" s="2"/>
      <c r="G112" s="2"/>
      <c r="H112" s="2"/>
      <c r="I112" s="2"/>
      <c r="J112" s="2"/>
      <c r="K112" s="2"/>
      <c r="L112" s="2"/>
      <c r="M112" s="2"/>
      <c r="N112" s="2"/>
      <c r="O112" s="6"/>
    </row>
    <row r="113" spans="1:7" ht="18">
      <c r="A113"/>
      <c r="B113"/>
      <c r="C113"/>
      <c r="D113"/>
      <c r="E113"/>
      <c r="F113"/>
      <c r="G113" s="16"/>
    </row>
    <row r="114" spans="1:7" ht="18">
      <c r="A114"/>
      <c r="B114"/>
      <c r="C114"/>
      <c r="D114"/>
      <c r="E114"/>
      <c r="F114"/>
      <c r="G114" s="16"/>
    </row>
    <row r="115" spans="1:7" ht="18">
      <c r="A115"/>
      <c r="B115"/>
      <c r="C115"/>
      <c r="D115"/>
      <c r="E115"/>
      <c r="F115"/>
      <c r="G115" s="16"/>
    </row>
    <row r="116" spans="1:7" ht="18">
      <c r="A116"/>
      <c r="B116"/>
      <c r="C116"/>
      <c r="D116"/>
      <c r="E116"/>
      <c r="F116"/>
      <c r="G116" s="16"/>
    </row>
  </sheetData>
  <sheetProtection/>
  <mergeCells count="2">
    <mergeCell ref="A1:P1"/>
    <mergeCell ref="D3:P3"/>
  </mergeCells>
  <printOptions/>
  <pageMargins left="0.15748031496062992" right="0.15748031496062992" top="0.2755905511811024" bottom="0.31496062992125984" header="0.15748031496062992" footer="0.1574803149606299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S53"/>
  <sheetViews>
    <sheetView zoomScale="90" zoomScaleNormal="90" zoomScalePageLayoutView="0" workbookViewId="0" topLeftCell="A1">
      <selection activeCell="F10" sqref="F10"/>
    </sheetView>
  </sheetViews>
  <sheetFormatPr defaultColWidth="9.00390625" defaultRowHeight="15"/>
  <cols>
    <col min="1" max="1" width="4.8515625" style="3" customWidth="1"/>
    <col min="2" max="2" width="24.00390625" style="3" customWidth="1"/>
    <col min="3" max="3" width="11.8515625" style="3" customWidth="1"/>
    <col min="4" max="4" width="10.00390625" style="3" bestFit="1" customWidth="1"/>
    <col min="5" max="9" width="9.00390625" style="3" customWidth="1"/>
    <col min="10" max="10" width="11.00390625" style="3" customWidth="1"/>
    <col min="11" max="12" width="9.00390625" style="3" customWidth="1"/>
    <col min="13" max="13" width="10.421875" style="3" customWidth="1"/>
    <col min="14" max="16384" width="9.00390625" style="3" customWidth="1"/>
  </cols>
  <sheetData>
    <row r="1" spans="1:19" ht="18">
      <c r="A1" s="497" t="s">
        <v>637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</row>
    <row r="2" spans="1:19" ht="18">
      <c r="A2" s="497" t="s">
        <v>210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</row>
    <row r="3" s="4" customFormat="1" ht="18"/>
    <row r="4" spans="1:19" s="6" customFormat="1" ht="21.75" customHeight="1">
      <c r="A4" s="74" t="s">
        <v>0</v>
      </c>
      <c r="B4" s="74" t="s">
        <v>1</v>
      </c>
      <c r="C4" s="74" t="s">
        <v>2</v>
      </c>
      <c r="D4" s="70" t="s">
        <v>303</v>
      </c>
      <c r="E4" s="70" t="s">
        <v>304</v>
      </c>
      <c r="F4" s="70" t="s">
        <v>305</v>
      </c>
      <c r="G4" s="70" t="s">
        <v>220</v>
      </c>
      <c r="H4" s="70" t="s">
        <v>326</v>
      </c>
      <c r="I4" s="70" t="s">
        <v>327</v>
      </c>
      <c r="J4" s="70" t="s">
        <v>328</v>
      </c>
      <c r="K4" s="70" t="s">
        <v>221</v>
      </c>
      <c r="L4" s="70" t="s">
        <v>330</v>
      </c>
      <c r="M4" s="70" t="s">
        <v>331</v>
      </c>
      <c r="N4" s="70" t="s">
        <v>332</v>
      </c>
      <c r="O4" s="70" t="s">
        <v>222</v>
      </c>
      <c r="P4" s="70" t="s">
        <v>334</v>
      </c>
      <c r="Q4" s="70" t="s">
        <v>335</v>
      </c>
      <c r="R4" s="70" t="s">
        <v>336</v>
      </c>
      <c r="S4" s="72" t="s">
        <v>169</v>
      </c>
    </row>
    <row r="5" spans="1:19" ht="23.25" customHeight="1">
      <c r="A5" s="495">
        <v>1</v>
      </c>
      <c r="B5" s="508" t="s">
        <v>646</v>
      </c>
      <c r="C5" s="9" t="s">
        <v>36</v>
      </c>
      <c r="D5" s="46"/>
      <c r="E5" s="46"/>
      <c r="F5" s="46"/>
      <c r="G5" s="99">
        <v>975</v>
      </c>
      <c r="H5" s="46"/>
      <c r="I5" s="46"/>
      <c r="J5" s="46"/>
      <c r="K5" s="71"/>
      <c r="L5" s="46"/>
      <c r="M5" s="46"/>
      <c r="N5" s="46"/>
      <c r="O5" s="71"/>
      <c r="P5" s="46"/>
      <c r="Q5" s="46"/>
      <c r="R5" s="46"/>
      <c r="S5" s="71"/>
    </row>
    <row r="6" spans="1:19" ht="23.25" customHeight="1">
      <c r="A6" s="495"/>
      <c r="B6" s="508"/>
      <c r="C6" s="9" t="s">
        <v>85</v>
      </c>
      <c r="D6" s="374">
        <v>15</v>
      </c>
      <c r="E6" s="374">
        <v>22</v>
      </c>
      <c r="F6" s="46">
        <v>20</v>
      </c>
      <c r="G6" s="274">
        <f>SUM(490+D6+E6+F6)</f>
        <v>547</v>
      </c>
      <c r="H6" s="46"/>
      <c r="I6" s="46"/>
      <c r="J6" s="46"/>
      <c r="K6" s="71"/>
      <c r="L6" s="46"/>
      <c r="M6" s="46"/>
      <c r="N6" s="46"/>
      <c r="O6" s="71"/>
      <c r="P6" s="46"/>
      <c r="Q6" s="46"/>
      <c r="R6" s="46"/>
      <c r="S6" s="71"/>
    </row>
    <row r="7" spans="1:19" ht="23.25" customHeight="1">
      <c r="A7" s="496"/>
      <c r="B7" s="509"/>
      <c r="C7" s="8" t="s">
        <v>5</v>
      </c>
      <c r="D7" s="203"/>
      <c r="E7" s="203"/>
      <c r="F7" s="203"/>
      <c r="G7" s="100">
        <f>(G6*100)/G5</f>
        <v>56.1025641025641</v>
      </c>
      <c r="H7" s="203"/>
      <c r="I7" s="203"/>
      <c r="J7" s="203"/>
      <c r="K7" s="100"/>
      <c r="L7" s="203"/>
      <c r="M7" s="203"/>
      <c r="N7" s="203"/>
      <c r="O7" s="100"/>
      <c r="P7" s="203"/>
      <c r="Q7" s="203"/>
      <c r="R7" s="203"/>
      <c r="S7" s="100"/>
    </row>
    <row r="8" spans="1:19" ht="18">
      <c r="A8" s="494">
        <v>2</v>
      </c>
      <c r="B8" s="507" t="s">
        <v>647</v>
      </c>
      <c r="C8" s="9" t="s">
        <v>91</v>
      </c>
      <c r="D8" s="47"/>
      <c r="E8" s="47"/>
      <c r="F8" s="47"/>
      <c r="G8" s="264">
        <v>36087</v>
      </c>
      <c r="H8" s="47"/>
      <c r="I8" s="47"/>
      <c r="J8" s="47"/>
      <c r="K8" s="97"/>
      <c r="L8" s="47"/>
      <c r="M8" s="375"/>
      <c r="N8" s="47"/>
      <c r="O8" s="97"/>
      <c r="P8" s="47"/>
      <c r="Q8" s="375"/>
      <c r="R8" s="47"/>
      <c r="S8" s="97"/>
    </row>
    <row r="9" spans="1:19" ht="18">
      <c r="A9" s="495"/>
      <c r="B9" s="508"/>
      <c r="C9" s="9" t="s">
        <v>92</v>
      </c>
      <c r="D9" s="47">
        <v>0</v>
      </c>
      <c r="E9" s="47">
        <v>1</v>
      </c>
      <c r="F9" s="47">
        <v>0</v>
      </c>
      <c r="G9" s="264">
        <v>1</v>
      </c>
      <c r="H9" s="47"/>
      <c r="I9" s="47"/>
      <c r="J9" s="47"/>
      <c r="K9" s="97"/>
      <c r="L9" s="47"/>
      <c r="M9" s="375"/>
      <c r="N9" s="47"/>
      <c r="O9" s="97"/>
      <c r="P9" s="47"/>
      <c r="Q9" s="375"/>
      <c r="R9" s="47"/>
      <c r="S9" s="97"/>
    </row>
    <row r="10" spans="1:19" ht="18">
      <c r="A10" s="496"/>
      <c r="B10" s="509"/>
      <c r="C10" s="8" t="s">
        <v>5</v>
      </c>
      <c r="D10" s="202"/>
      <c r="E10" s="202"/>
      <c r="F10" s="202"/>
      <c r="G10" s="98">
        <f>(G9/G8)*100000</f>
        <v>2.771080998697592</v>
      </c>
      <c r="H10" s="202"/>
      <c r="I10" s="202"/>
      <c r="J10" s="202"/>
      <c r="K10" s="98"/>
      <c r="L10" s="202"/>
      <c r="M10" s="202"/>
      <c r="N10" s="202"/>
      <c r="O10" s="98"/>
      <c r="P10" s="202"/>
      <c r="Q10" s="202"/>
      <c r="R10" s="202"/>
      <c r="S10" s="98"/>
    </row>
    <row r="11" spans="1:16" ht="18">
      <c r="A11" s="2"/>
      <c r="B11" s="4" t="s">
        <v>97</v>
      </c>
      <c r="C11" s="5"/>
      <c r="D11" s="2"/>
      <c r="E11" s="2"/>
      <c r="F11" s="2"/>
      <c r="G11" s="2"/>
      <c r="H11" s="2"/>
      <c r="I11" s="2"/>
      <c r="J11" s="2"/>
      <c r="K11" s="2"/>
      <c r="L11" s="2"/>
      <c r="M11" s="6"/>
      <c r="N11" s="5"/>
      <c r="O11" s="5"/>
      <c r="P11" s="5"/>
    </row>
    <row r="12" spans="1:16" ht="21">
      <c r="A12" s="2"/>
      <c r="B12" s="27" t="s">
        <v>37</v>
      </c>
      <c r="C12" s="27" t="s">
        <v>32</v>
      </c>
      <c r="D12" s="3" t="s">
        <v>100</v>
      </c>
      <c r="E12" s="2"/>
      <c r="F12" s="2"/>
      <c r="G12" s="2"/>
      <c r="H12" s="2"/>
      <c r="I12" s="2"/>
      <c r="J12" s="2"/>
      <c r="K12" s="2"/>
      <c r="L12" s="2"/>
      <c r="M12" s="6"/>
      <c r="N12" s="5"/>
      <c r="O12" s="5"/>
      <c r="P12" s="5"/>
    </row>
    <row r="13" spans="1:16" ht="21">
      <c r="A13" s="2"/>
      <c r="B13" s="27"/>
      <c r="C13" s="27"/>
      <c r="D13" s="3" t="s">
        <v>101</v>
      </c>
      <c r="E13" s="2"/>
      <c r="F13" s="2"/>
      <c r="G13" s="2"/>
      <c r="H13" s="2"/>
      <c r="I13" s="2"/>
      <c r="J13" s="2"/>
      <c r="K13" s="2"/>
      <c r="L13" s="2"/>
      <c r="M13" s="6"/>
      <c r="N13" s="5"/>
      <c r="O13" s="5"/>
      <c r="P13" s="5"/>
    </row>
    <row r="14" spans="1:16" ht="21">
      <c r="A14" s="2"/>
      <c r="B14" s="27"/>
      <c r="C14" s="27"/>
      <c r="D14" s="3" t="s">
        <v>102</v>
      </c>
      <c r="E14" s="2"/>
      <c r="F14" s="2"/>
      <c r="G14" s="2"/>
      <c r="H14" s="2"/>
      <c r="I14" s="2"/>
      <c r="J14" s="2"/>
      <c r="K14" s="2"/>
      <c r="L14" s="2"/>
      <c r="M14" s="6"/>
      <c r="N14" s="5"/>
      <c r="O14" s="5"/>
      <c r="P14" s="5"/>
    </row>
    <row r="15" spans="1:16" ht="21">
      <c r="A15" s="2"/>
      <c r="B15" s="27" t="s">
        <v>38</v>
      </c>
      <c r="C15" s="27" t="s">
        <v>32</v>
      </c>
      <c r="D15" s="22" t="s">
        <v>98</v>
      </c>
      <c r="E15" s="2"/>
      <c r="F15" s="2"/>
      <c r="G15" s="2"/>
      <c r="H15" s="2"/>
      <c r="I15" s="2"/>
      <c r="J15" s="2"/>
      <c r="K15" s="2"/>
      <c r="L15" s="2"/>
      <c r="M15" s="6"/>
      <c r="N15" s="5"/>
      <c r="O15" s="5"/>
      <c r="P15" s="5"/>
    </row>
    <row r="16" spans="1:16" ht="21">
      <c r="A16" s="2"/>
      <c r="B16" s="27"/>
      <c r="C16" s="27"/>
      <c r="D16" s="22" t="s">
        <v>99</v>
      </c>
      <c r="E16" s="2"/>
      <c r="F16" s="2"/>
      <c r="G16" s="2"/>
      <c r="H16" s="2"/>
      <c r="I16" s="2"/>
      <c r="J16" s="2"/>
      <c r="K16" s="2"/>
      <c r="L16" s="2"/>
      <c r="M16" s="6"/>
      <c r="N16" s="5"/>
      <c r="O16" s="5"/>
      <c r="P16" s="5"/>
    </row>
    <row r="17" spans="1:16" ht="21">
      <c r="A17" s="2"/>
      <c r="B17" s="28" t="s">
        <v>96</v>
      </c>
      <c r="C17" s="26" t="s">
        <v>32</v>
      </c>
      <c r="D17" s="26" t="s">
        <v>40</v>
      </c>
      <c r="E17" s="2"/>
      <c r="F17" s="2"/>
      <c r="G17" s="2"/>
      <c r="H17" s="2"/>
      <c r="I17" s="2"/>
      <c r="J17" s="2"/>
      <c r="K17" s="2"/>
      <c r="L17" s="2"/>
      <c r="M17" s="6"/>
      <c r="N17" s="5"/>
      <c r="O17" s="5"/>
      <c r="P17" s="5"/>
    </row>
    <row r="18" spans="1:16" ht="21">
      <c r="A18" s="2"/>
      <c r="B18" s="27" t="s">
        <v>93</v>
      </c>
      <c r="C18" s="27" t="s">
        <v>32</v>
      </c>
      <c r="D18" s="4" t="s">
        <v>104</v>
      </c>
      <c r="E18" s="2"/>
      <c r="F18" s="2"/>
      <c r="G18" s="2"/>
      <c r="H18" s="2"/>
      <c r="I18" s="2"/>
      <c r="J18" s="2"/>
      <c r="K18" s="2"/>
      <c r="L18" s="2"/>
      <c r="M18" s="6"/>
      <c r="N18" s="5"/>
      <c r="O18" s="5"/>
      <c r="P18" s="5"/>
    </row>
    <row r="19" spans="1:16" ht="21">
      <c r="A19" s="2"/>
      <c r="B19" s="27" t="s">
        <v>94</v>
      </c>
      <c r="C19" s="27" t="s">
        <v>32</v>
      </c>
      <c r="D19" s="4" t="s">
        <v>103</v>
      </c>
      <c r="E19" s="2"/>
      <c r="F19" s="2"/>
      <c r="G19" s="2"/>
      <c r="H19" s="2"/>
      <c r="I19" s="2"/>
      <c r="J19" s="2"/>
      <c r="K19" s="2"/>
      <c r="L19" s="2"/>
      <c r="M19" s="6"/>
      <c r="N19" s="5"/>
      <c r="O19" s="5"/>
      <c r="P19" s="5"/>
    </row>
    <row r="20" spans="1:16" ht="21">
      <c r="A20" s="2"/>
      <c r="B20" s="28" t="s">
        <v>95</v>
      </c>
      <c r="C20" s="26" t="s">
        <v>32</v>
      </c>
      <c r="D20" s="4" t="s">
        <v>105</v>
      </c>
      <c r="E20" s="2"/>
      <c r="F20" s="2"/>
      <c r="G20" s="2"/>
      <c r="H20" s="2"/>
      <c r="I20" s="2"/>
      <c r="J20" s="2"/>
      <c r="K20" s="2"/>
      <c r="L20" s="2"/>
      <c r="M20" s="6"/>
      <c r="N20" s="5"/>
      <c r="O20" s="5"/>
      <c r="P20" s="5"/>
    </row>
    <row r="21" spans="1:19" ht="23.25" customHeight="1">
      <c r="A21" s="2"/>
      <c r="B21" s="7"/>
      <c r="C21" s="516" t="s">
        <v>648</v>
      </c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6"/>
      <c r="R21" s="516"/>
      <c r="S21" s="516"/>
    </row>
    <row r="22" spans="1:16" ht="43.5" customHeight="1">
      <c r="A22" s="2"/>
      <c r="B22" s="7"/>
      <c r="C22" s="515" t="s">
        <v>641</v>
      </c>
      <c r="D22" s="515"/>
      <c r="E22" s="2"/>
      <c r="F22" s="2"/>
      <c r="G22" s="2"/>
      <c r="H22" s="2"/>
      <c r="I22" s="2"/>
      <c r="J22" s="2"/>
      <c r="K22" s="2"/>
      <c r="L22" s="2"/>
      <c r="M22" s="6"/>
      <c r="N22" s="5"/>
      <c r="O22" s="5"/>
      <c r="P22" s="5"/>
    </row>
    <row r="23" spans="1:16" ht="18">
      <c r="A23" s="2"/>
      <c r="B23" s="7"/>
      <c r="C23" s="5"/>
      <c r="D23" s="2"/>
      <c r="E23" s="2"/>
      <c r="F23" s="2"/>
      <c r="G23" s="2"/>
      <c r="H23" s="2"/>
      <c r="I23" s="2"/>
      <c r="J23" s="2"/>
      <c r="K23" s="2"/>
      <c r="L23" s="2"/>
      <c r="M23" s="6"/>
      <c r="N23" s="5"/>
      <c r="O23" s="5"/>
      <c r="P23" s="5"/>
    </row>
    <row r="24" spans="1:16" ht="18">
      <c r="A24" s="2"/>
      <c r="B24" s="7"/>
      <c r="C24" s="5"/>
      <c r="D24" s="2"/>
      <c r="E24" s="2"/>
      <c r="F24" s="2"/>
      <c r="G24" s="2"/>
      <c r="H24" s="2"/>
      <c r="I24" s="2"/>
      <c r="J24" s="2"/>
      <c r="K24" s="2"/>
      <c r="L24" s="2"/>
      <c r="M24" s="6"/>
      <c r="N24" s="5"/>
      <c r="O24" s="5"/>
      <c r="P24" s="5"/>
    </row>
    <row r="25" spans="1:16" ht="18">
      <c r="A25" s="2"/>
      <c r="B25" s="7"/>
      <c r="C25" s="5"/>
      <c r="D25" s="2"/>
      <c r="E25" s="2"/>
      <c r="F25" s="2"/>
      <c r="G25" s="2"/>
      <c r="H25" s="2"/>
      <c r="I25" s="2"/>
      <c r="J25" s="2"/>
      <c r="K25" s="2"/>
      <c r="L25" s="2"/>
      <c r="M25" s="6"/>
      <c r="N25" s="5"/>
      <c r="O25" s="5"/>
      <c r="P25" s="5"/>
    </row>
    <row r="26" spans="1:16" ht="18">
      <c r="A26" s="2"/>
      <c r="B26" s="7"/>
      <c r="C26" s="5"/>
      <c r="D26" s="2"/>
      <c r="E26" s="2"/>
      <c r="F26" s="2"/>
      <c r="G26" s="2"/>
      <c r="H26" s="2"/>
      <c r="I26" s="2"/>
      <c r="J26" s="2"/>
      <c r="K26" s="2"/>
      <c r="L26" s="2"/>
      <c r="M26" s="6"/>
      <c r="N26" s="5"/>
      <c r="O26" s="5"/>
      <c r="P26" s="5"/>
    </row>
    <row r="27" spans="1:16" ht="18">
      <c r="A27" s="2"/>
      <c r="B27" s="7"/>
      <c r="C27" s="5"/>
      <c r="D27" s="2"/>
      <c r="E27" s="2"/>
      <c r="F27" s="2"/>
      <c r="G27" s="2"/>
      <c r="H27" s="2"/>
      <c r="I27" s="2"/>
      <c r="J27" s="2"/>
      <c r="K27" s="2"/>
      <c r="L27" s="2"/>
      <c r="M27" s="6"/>
      <c r="N27" s="5"/>
      <c r="O27" s="5"/>
      <c r="P27" s="5"/>
    </row>
    <row r="28" spans="1:16" ht="18">
      <c r="A28" s="2"/>
      <c r="B28" s="7"/>
      <c r="C28" s="5"/>
      <c r="D28" s="2"/>
      <c r="E28" s="2"/>
      <c r="F28" s="2"/>
      <c r="G28" s="2"/>
      <c r="H28" s="2"/>
      <c r="I28" s="2"/>
      <c r="J28" s="2"/>
      <c r="K28" s="2"/>
      <c r="L28" s="2"/>
      <c r="M28" s="6"/>
      <c r="N28" s="5"/>
      <c r="O28" s="5"/>
      <c r="P28" s="5"/>
    </row>
    <row r="29" spans="1:16" ht="18">
      <c r="A29" s="2"/>
      <c r="B29" s="7"/>
      <c r="C29" s="5"/>
      <c r="D29" s="2"/>
      <c r="E29" s="2"/>
      <c r="F29" s="2"/>
      <c r="G29" s="2"/>
      <c r="H29" s="2"/>
      <c r="I29" s="2"/>
      <c r="J29" s="2"/>
      <c r="K29" s="2"/>
      <c r="L29" s="2"/>
      <c r="M29" s="6"/>
      <c r="N29" s="5"/>
      <c r="O29" s="5"/>
      <c r="P29" s="5"/>
    </row>
    <row r="30" spans="1:16" ht="18">
      <c r="A30" s="2"/>
      <c r="B30" s="7"/>
      <c r="C30" s="5"/>
      <c r="D30" s="2"/>
      <c r="E30" s="2"/>
      <c r="F30" s="2"/>
      <c r="G30" s="2"/>
      <c r="H30" s="2"/>
      <c r="I30" s="2"/>
      <c r="J30" s="2"/>
      <c r="K30" s="2"/>
      <c r="L30" s="2"/>
      <c r="M30" s="6"/>
      <c r="N30" s="5"/>
      <c r="O30" s="5"/>
      <c r="P30" s="5"/>
    </row>
    <row r="31" spans="1:16" ht="18">
      <c r="A31" s="2"/>
      <c r="B31" s="7"/>
      <c r="C31" s="5"/>
      <c r="D31" s="2"/>
      <c r="E31" s="2"/>
      <c r="F31" s="2"/>
      <c r="G31" s="2"/>
      <c r="H31" s="2"/>
      <c r="I31" s="2"/>
      <c r="J31" s="2"/>
      <c r="K31" s="2"/>
      <c r="L31" s="2"/>
      <c r="M31" s="6"/>
      <c r="N31" s="5"/>
      <c r="O31" s="5"/>
      <c r="P31" s="5"/>
    </row>
    <row r="32" spans="1:16" ht="18">
      <c r="A32" s="2"/>
      <c r="B32" s="7"/>
      <c r="C32" s="5"/>
      <c r="D32" s="2"/>
      <c r="E32" s="2"/>
      <c r="F32" s="2"/>
      <c r="G32" s="2"/>
      <c r="H32" s="2"/>
      <c r="I32" s="2"/>
      <c r="J32" s="2"/>
      <c r="K32" s="2"/>
      <c r="L32" s="2"/>
      <c r="M32" s="6"/>
      <c r="N32" s="5"/>
      <c r="O32" s="5"/>
      <c r="P32" s="5"/>
    </row>
    <row r="33" spans="1:16" ht="18">
      <c r="A33" s="2"/>
      <c r="B33" s="7"/>
      <c r="C33" s="5"/>
      <c r="D33" s="2"/>
      <c r="E33" s="2"/>
      <c r="F33" s="2"/>
      <c r="G33" s="2"/>
      <c r="H33" s="2"/>
      <c r="I33" s="2"/>
      <c r="J33" s="2"/>
      <c r="K33" s="2"/>
      <c r="L33" s="2"/>
      <c r="M33" s="6"/>
      <c r="N33" s="5"/>
      <c r="O33" s="5"/>
      <c r="P33" s="5"/>
    </row>
    <row r="34" spans="1:16" ht="18">
      <c r="A34" s="2"/>
      <c r="B34" s="7"/>
      <c r="C34" s="5"/>
      <c r="D34" s="2"/>
      <c r="E34" s="2"/>
      <c r="F34" s="2"/>
      <c r="G34" s="2"/>
      <c r="H34" s="2"/>
      <c r="I34" s="2"/>
      <c r="J34" s="2"/>
      <c r="K34" s="2"/>
      <c r="L34" s="2"/>
      <c r="M34" s="6"/>
      <c r="N34" s="5"/>
      <c r="O34" s="5"/>
      <c r="P34" s="5"/>
    </row>
    <row r="35" spans="1:16" ht="18">
      <c r="A35" s="2"/>
      <c r="B35" s="7"/>
      <c r="C35" s="5"/>
      <c r="D35" s="2"/>
      <c r="E35" s="2"/>
      <c r="F35" s="2"/>
      <c r="G35" s="2"/>
      <c r="H35" s="2"/>
      <c r="I35" s="2"/>
      <c r="J35" s="2"/>
      <c r="K35" s="2"/>
      <c r="L35" s="2"/>
      <c r="M35" s="6"/>
      <c r="N35" s="5"/>
      <c r="O35" s="5"/>
      <c r="P35" s="5"/>
    </row>
    <row r="36" spans="1:16" ht="18">
      <c r="A36" s="2"/>
      <c r="B36" s="7"/>
      <c r="C36" s="5"/>
      <c r="D36" s="2"/>
      <c r="E36" s="2"/>
      <c r="F36" s="2"/>
      <c r="G36" s="2"/>
      <c r="H36" s="2"/>
      <c r="I36" s="2"/>
      <c r="J36" s="2"/>
      <c r="K36" s="2"/>
      <c r="L36" s="2"/>
      <c r="M36" s="6"/>
      <c r="N36" s="5"/>
      <c r="O36" s="5"/>
      <c r="P36" s="5"/>
    </row>
    <row r="37" spans="1:16" ht="18">
      <c r="A37" s="2"/>
      <c r="B37" s="7"/>
      <c r="C37" s="5"/>
      <c r="D37" s="2"/>
      <c r="E37" s="2"/>
      <c r="F37" s="2"/>
      <c r="G37" s="2"/>
      <c r="H37" s="2"/>
      <c r="I37" s="2"/>
      <c r="J37" s="2"/>
      <c r="K37" s="2"/>
      <c r="L37" s="2"/>
      <c r="M37" s="6"/>
      <c r="N37" s="5"/>
      <c r="O37" s="5"/>
      <c r="P37" s="5"/>
    </row>
    <row r="38" spans="1:16" ht="18">
      <c r="A38" s="2"/>
      <c r="B38" s="7"/>
      <c r="C38" s="5"/>
      <c r="D38" s="2"/>
      <c r="E38" s="2"/>
      <c r="F38" s="2"/>
      <c r="G38" s="2"/>
      <c r="H38" s="2"/>
      <c r="I38" s="2"/>
      <c r="J38" s="2"/>
      <c r="K38" s="2"/>
      <c r="L38" s="2"/>
      <c r="M38" s="6"/>
      <c r="N38" s="5"/>
      <c r="O38" s="5"/>
      <c r="P38" s="5"/>
    </row>
    <row r="39" spans="1:16" ht="18">
      <c r="A39" s="2"/>
      <c r="B39" s="7"/>
      <c r="C39" s="5"/>
      <c r="D39" s="2"/>
      <c r="E39" s="2"/>
      <c r="F39" s="2"/>
      <c r="G39" s="2"/>
      <c r="H39" s="2"/>
      <c r="I39" s="2"/>
      <c r="J39" s="2"/>
      <c r="K39" s="2"/>
      <c r="L39" s="2"/>
      <c r="M39" s="6"/>
      <c r="N39" s="5"/>
      <c r="O39" s="5"/>
      <c r="P39" s="5"/>
    </row>
    <row r="40" spans="1:16" ht="18">
      <c r="A40" s="2"/>
      <c r="B40" s="7"/>
      <c r="C40" s="5"/>
      <c r="D40" s="2"/>
      <c r="E40" s="2"/>
      <c r="F40" s="2"/>
      <c r="G40" s="2"/>
      <c r="H40" s="2"/>
      <c r="I40" s="2"/>
      <c r="J40" s="2"/>
      <c r="K40" s="2"/>
      <c r="L40" s="2"/>
      <c r="M40" s="6"/>
      <c r="N40" s="5"/>
      <c r="O40" s="5"/>
      <c r="P40" s="5"/>
    </row>
    <row r="41" spans="1:16" ht="18">
      <c r="A41" s="2"/>
      <c r="B41" s="7"/>
      <c r="C41" s="5"/>
      <c r="D41" s="2"/>
      <c r="E41" s="2"/>
      <c r="F41" s="2"/>
      <c r="G41" s="2"/>
      <c r="H41" s="2"/>
      <c r="I41" s="2"/>
      <c r="J41" s="2"/>
      <c r="K41" s="2"/>
      <c r="L41" s="2"/>
      <c r="M41" s="6"/>
      <c r="N41" s="5"/>
      <c r="O41" s="5"/>
      <c r="P41" s="5"/>
    </row>
    <row r="42" spans="1:16" ht="18">
      <c r="A42" s="2"/>
      <c r="B42" s="7"/>
      <c r="C42" s="5"/>
      <c r="D42" s="2"/>
      <c r="E42" s="2"/>
      <c r="F42" s="2"/>
      <c r="G42" s="2"/>
      <c r="H42" s="2"/>
      <c r="I42" s="2"/>
      <c r="J42" s="2"/>
      <c r="K42" s="2"/>
      <c r="L42" s="2"/>
      <c r="M42" s="6"/>
      <c r="N42" s="5"/>
      <c r="O42" s="5"/>
      <c r="P42" s="5"/>
    </row>
    <row r="43" spans="1:16" ht="18">
      <c r="A43" s="2"/>
      <c r="B43" s="7"/>
      <c r="C43" s="5"/>
      <c r="D43" s="2"/>
      <c r="E43" s="2"/>
      <c r="F43" s="2"/>
      <c r="G43" s="2"/>
      <c r="H43" s="2"/>
      <c r="I43" s="2"/>
      <c r="J43" s="2"/>
      <c r="K43" s="2"/>
      <c r="L43" s="2"/>
      <c r="M43" s="6"/>
      <c r="N43" s="5"/>
      <c r="O43" s="5"/>
      <c r="P43" s="5"/>
    </row>
    <row r="44" spans="1:16" ht="18">
      <c r="A44" s="2"/>
      <c r="B44" s="7"/>
      <c r="C44" s="5"/>
      <c r="D44" s="2"/>
      <c r="E44" s="2"/>
      <c r="F44" s="2"/>
      <c r="G44" s="2"/>
      <c r="H44" s="2"/>
      <c r="I44" s="2"/>
      <c r="J44" s="2"/>
      <c r="K44" s="2"/>
      <c r="L44" s="2"/>
      <c r="M44" s="6"/>
      <c r="N44" s="5"/>
      <c r="O44" s="5"/>
      <c r="P44" s="5"/>
    </row>
    <row r="45" spans="1:16" ht="18">
      <c r="A45" s="2"/>
      <c r="B45" s="7"/>
      <c r="C45" s="5"/>
      <c r="D45" s="2"/>
      <c r="E45" s="2"/>
      <c r="F45" s="2"/>
      <c r="G45" s="2"/>
      <c r="H45" s="2"/>
      <c r="I45" s="2"/>
      <c r="J45" s="2"/>
      <c r="K45" s="2"/>
      <c r="L45" s="2"/>
      <c r="M45" s="6"/>
      <c r="N45" s="5"/>
      <c r="O45" s="5"/>
      <c r="P45" s="5"/>
    </row>
    <row r="46" spans="1:16" ht="18">
      <c r="A46" s="2"/>
      <c r="B46" s="7"/>
      <c r="C46" s="5"/>
      <c r="D46" s="2"/>
      <c r="E46" s="2"/>
      <c r="F46" s="2"/>
      <c r="G46" s="2"/>
      <c r="H46" s="2"/>
      <c r="I46" s="2"/>
      <c r="J46" s="2"/>
      <c r="K46" s="2"/>
      <c r="L46" s="2"/>
      <c r="M46" s="6"/>
      <c r="N46" s="5"/>
      <c r="O46" s="5"/>
      <c r="P46" s="5"/>
    </row>
    <row r="47" spans="1:16" ht="18">
      <c r="A47" s="2"/>
      <c r="B47" s="7"/>
      <c r="C47" s="5"/>
      <c r="D47" s="2"/>
      <c r="E47" s="2"/>
      <c r="F47" s="2"/>
      <c r="G47" s="2"/>
      <c r="H47" s="2"/>
      <c r="I47" s="2"/>
      <c r="J47" s="2"/>
      <c r="K47" s="2"/>
      <c r="L47" s="2"/>
      <c r="M47" s="6"/>
      <c r="N47" s="5"/>
      <c r="O47" s="5"/>
      <c r="P47" s="5"/>
    </row>
    <row r="48" spans="1:16" ht="18">
      <c r="A48" s="2"/>
      <c r="B48" s="7"/>
      <c r="C48" s="5"/>
      <c r="D48" s="2"/>
      <c r="E48" s="2"/>
      <c r="F48" s="2"/>
      <c r="G48" s="2"/>
      <c r="H48" s="2"/>
      <c r="I48" s="2"/>
      <c r="J48" s="2"/>
      <c r="K48" s="2"/>
      <c r="L48" s="2"/>
      <c r="M48" s="6"/>
      <c r="N48" s="5"/>
      <c r="O48" s="5"/>
      <c r="P48" s="5"/>
    </row>
    <row r="49" spans="1:16" ht="18">
      <c r="A49" s="2"/>
      <c r="B49" s="7"/>
      <c r="C49" s="5"/>
      <c r="D49" s="2"/>
      <c r="E49" s="2"/>
      <c r="F49" s="2"/>
      <c r="G49" s="2"/>
      <c r="H49" s="2"/>
      <c r="I49" s="2"/>
      <c r="J49" s="2"/>
      <c r="K49" s="2"/>
      <c r="L49" s="2"/>
      <c r="M49" s="6"/>
      <c r="N49" s="5"/>
      <c r="O49" s="5"/>
      <c r="P49" s="5"/>
    </row>
    <row r="50" spans="1:7" ht="18">
      <c r="A50" s="1"/>
      <c r="B50" s="1"/>
      <c r="C50" s="1"/>
      <c r="D50" s="1"/>
      <c r="E50" s="1"/>
      <c r="F50" s="1"/>
      <c r="G50" s="10" t="s">
        <v>8</v>
      </c>
    </row>
    <row r="51" spans="1:7" ht="18">
      <c r="A51" s="1"/>
      <c r="B51" s="1"/>
      <c r="C51" s="1"/>
      <c r="D51" s="1"/>
      <c r="E51" s="1"/>
      <c r="F51" s="1"/>
      <c r="G51" s="10" t="s">
        <v>9</v>
      </c>
    </row>
    <row r="52" spans="1:7" ht="18">
      <c r="A52" s="1"/>
      <c r="B52" s="1"/>
      <c r="C52" s="1"/>
      <c r="D52" s="1"/>
      <c r="E52" s="1"/>
      <c r="F52" s="1"/>
      <c r="G52" s="10" t="s">
        <v>10</v>
      </c>
    </row>
    <row r="53" spans="1:7" ht="18">
      <c r="A53" s="1"/>
      <c r="B53" s="1"/>
      <c r="C53" s="1"/>
      <c r="D53" s="1"/>
      <c r="E53" s="1"/>
      <c r="F53" s="1"/>
      <c r="G53" s="10" t="s">
        <v>11</v>
      </c>
    </row>
  </sheetData>
  <sheetProtection/>
  <mergeCells count="8">
    <mergeCell ref="A1:S1"/>
    <mergeCell ref="A2:S2"/>
    <mergeCell ref="C22:D22"/>
    <mergeCell ref="C21:S21"/>
    <mergeCell ref="A5:A7"/>
    <mergeCell ref="B5:B7"/>
    <mergeCell ref="A8:A10"/>
    <mergeCell ref="B8:B10"/>
  </mergeCells>
  <printOptions/>
  <pageMargins left="0.17" right="0.17" top="0.75" bottom="0.75" header="0.3" footer="0.3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S47"/>
  <sheetViews>
    <sheetView tabSelected="1" zoomScalePageLayoutView="0" workbookViewId="0" topLeftCell="A1">
      <selection activeCell="H8" sqref="H8"/>
    </sheetView>
  </sheetViews>
  <sheetFormatPr defaultColWidth="9.00390625" defaultRowHeight="15"/>
  <cols>
    <col min="1" max="1" width="4.8515625" style="3" customWidth="1"/>
    <col min="2" max="2" width="21.421875" style="3" customWidth="1"/>
    <col min="3" max="3" width="11.7109375" style="3" customWidth="1"/>
    <col min="4" max="4" width="8.421875" style="43" customWidth="1"/>
    <col min="5" max="5" width="8.00390625" style="43" customWidth="1"/>
    <col min="6" max="6" width="8.00390625" style="75" customWidth="1"/>
    <col min="7" max="7" width="9.57421875" style="75" customWidth="1"/>
    <col min="8" max="8" width="9.140625" style="3" bestFit="1" customWidth="1"/>
    <col min="9" max="9" width="8.421875" style="43" customWidth="1"/>
    <col min="10" max="10" width="7.140625" style="43" customWidth="1"/>
    <col min="11" max="11" width="9.8515625" style="43" customWidth="1"/>
    <col min="12" max="12" width="8.7109375" style="43" customWidth="1"/>
    <col min="13" max="13" width="10.00390625" style="43" customWidth="1"/>
    <col min="14" max="14" width="8.8515625" style="43" customWidth="1"/>
    <col min="15" max="15" width="10.00390625" style="75" bestFit="1" customWidth="1"/>
    <col min="16" max="19" width="9.00390625" style="43" customWidth="1"/>
    <col min="20" max="16384" width="9.00390625" style="3" customWidth="1"/>
  </cols>
  <sheetData>
    <row r="1" spans="1:16" ht="18">
      <c r="A1" s="497" t="s">
        <v>637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2"/>
    </row>
    <row r="2" spans="1:15" ht="18">
      <c r="A2" s="497" t="s">
        <v>216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</row>
    <row r="3" spans="4:19" s="4" customFormat="1" ht="18">
      <c r="D3" s="44"/>
      <c r="E3" s="44"/>
      <c r="F3" s="75"/>
      <c r="G3" s="75"/>
      <c r="I3" s="44"/>
      <c r="J3" s="44"/>
      <c r="K3" s="44"/>
      <c r="L3" s="44"/>
      <c r="M3" s="44"/>
      <c r="N3" s="44"/>
      <c r="O3" s="75"/>
      <c r="P3" s="44"/>
      <c r="Q3" s="44"/>
      <c r="R3" s="44"/>
      <c r="S3" s="44"/>
    </row>
    <row r="4" spans="1:19" s="6" customFormat="1" ht="21.75" customHeight="1">
      <c r="A4" s="81" t="s">
        <v>0</v>
      </c>
      <c r="B4" s="81" t="s">
        <v>1</v>
      </c>
      <c r="C4" s="81" t="s">
        <v>2</v>
      </c>
      <c r="D4" s="77" t="s">
        <v>303</v>
      </c>
      <c r="E4" s="77" t="s">
        <v>304</v>
      </c>
      <c r="F4" s="77" t="s">
        <v>305</v>
      </c>
      <c r="G4" s="77" t="s">
        <v>220</v>
      </c>
      <c r="H4" s="485" t="s">
        <v>326</v>
      </c>
      <c r="I4" s="77" t="s">
        <v>327</v>
      </c>
      <c r="J4" s="77" t="s">
        <v>328</v>
      </c>
      <c r="K4" s="77" t="s">
        <v>221</v>
      </c>
      <c r="L4" s="77" t="s">
        <v>330</v>
      </c>
      <c r="M4" s="77" t="s">
        <v>331</v>
      </c>
      <c r="N4" s="77" t="s">
        <v>332</v>
      </c>
      <c r="O4" s="364" t="s">
        <v>222</v>
      </c>
      <c r="P4" s="77" t="s">
        <v>334</v>
      </c>
      <c r="Q4" s="77" t="s">
        <v>335</v>
      </c>
      <c r="R4" s="77" t="s">
        <v>336</v>
      </c>
      <c r="S4" s="80" t="s">
        <v>169</v>
      </c>
    </row>
    <row r="5" spans="1:19" s="5" customFormat="1" ht="21.75" customHeight="1">
      <c r="A5" s="494">
        <v>1</v>
      </c>
      <c r="B5" s="507" t="s">
        <v>13</v>
      </c>
      <c r="C5" s="9" t="s">
        <v>35</v>
      </c>
      <c r="D5" s="385">
        <v>1074</v>
      </c>
      <c r="E5" s="385">
        <v>1079</v>
      </c>
      <c r="F5" s="385">
        <v>1086</v>
      </c>
      <c r="G5" s="82"/>
      <c r="H5" s="486">
        <v>1083</v>
      </c>
      <c r="I5" s="221"/>
      <c r="J5" s="221"/>
      <c r="K5" s="222"/>
      <c r="L5" s="223"/>
      <c r="M5" s="224"/>
      <c r="N5" s="351"/>
      <c r="O5" s="365"/>
      <c r="P5" s="225"/>
      <c r="Q5" s="225"/>
      <c r="R5" s="225"/>
      <c r="S5" s="78"/>
    </row>
    <row r="6" spans="1:19" s="5" customFormat="1" ht="18">
      <c r="A6" s="495"/>
      <c r="B6" s="508"/>
      <c r="C6" s="9" t="s">
        <v>47</v>
      </c>
      <c r="D6" s="385">
        <v>131</v>
      </c>
      <c r="E6" s="385">
        <v>180</v>
      </c>
      <c r="F6" s="385">
        <v>269</v>
      </c>
      <c r="G6" s="82"/>
      <c r="H6" s="486">
        <v>277</v>
      </c>
      <c r="I6" s="221"/>
      <c r="J6" s="221"/>
      <c r="K6" s="222"/>
      <c r="L6" s="223"/>
      <c r="M6" s="224"/>
      <c r="N6" s="351"/>
      <c r="O6" s="365"/>
      <c r="P6" s="225"/>
      <c r="Q6" s="225"/>
      <c r="R6" s="225"/>
      <c r="S6" s="78"/>
    </row>
    <row r="7" spans="1:19" s="5" customFormat="1" ht="23.25" customHeight="1">
      <c r="A7" s="496"/>
      <c r="B7" s="509"/>
      <c r="C7" s="8" t="s">
        <v>48</v>
      </c>
      <c r="D7" s="386">
        <f>D6*100/D5</f>
        <v>12.197392923649907</v>
      </c>
      <c r="E7" s="386">
        <f aca="true" t="shared" si="0" ref="E7:S7">E6*100/E5</f>
        <v>16.682113067655237</v>
      </c>
      <c r="F7" s="386">
        <f t="shared" si="0"/>
        <v>24.769797421731123</v>
      </c>
      <c r="G7" s="366" t="e">
        <f t="shared" si="0"/>
        <v>#DIV/0!</v>
      </c>
      <c r="H7" s="386">
        <f t="shared" si="0"/>
        <v>25.577100646352722</v>
      </c>
      <c r="I7" s="386" t="e">
        <f t="shared" si="0"/>
        <v>#DIV/0!</v>
      </c>
      <c r="J7" s="386" t="e">
        <f t="shared" si="0"/>
        <v>#DIV/0!</v>
      </c>
      <c r="K7" s="366" t="e">
        <f t="shared" si="0"/>
        <v>#DIV/0!</v>
      </c>
      <c r="L7" s="386" t="e">
        <f t="shared" si="0"/>
        <v>#DIV/0!</v>
      </c>
      <c r="M7" s="386" t="e">
        <f t="shared" si="0"/>
        <v>#DIV/0!</v>
      </c>
      <c r="N7" s="386" t="e">
        <f t="shared" si="0"/>
        <v>#DIV/0!</v>
      </c>
      <c r="O7" s="366" t="e">
        <f t="shared" si="0"/>
        <v>#DIV/0!</v>
      </c>
      <c r="P7" s="386" t="e">
        <f t="shared" si="0"/>
        <v>#DIV/0!</v>
      </c>
      <c r="Q7" s="386" t="e">
        <f t="shared" si="0"/>
        <v>#DIV/0!</v>
      </c>
      <c r="R7" s="386" t="e">
        <f t="shared" si="0"/>
        <v>#DIV/0!</v>
      </c>
      <c r="S7" s="366" t="e">
        <f t="shared" si="0"/>
        <v>#DIV/0!</v>
      </c>
    </row>
    <row r="8" spans="1:19" s="5" customFormat="1" ht="21.75" customHeight="1">
      <c r="A8" s="494">
        <v>2</v>
      </c>
      <c r="B8" s="507" t="s">
        <v>14</v>
      </c>
      <c r="C8" s="9" t="s">
        <v>49</v>
      </c>
      <c r="D8" s="388">
        <v>2629</v>
      </c>
      <c r="E8" s="388">
        <v>2643</v>
      </c>
      <c r="F8" s="385">
        <v>2682</v>
      </c>
      <c r="G8" s="82"/>
      <c r="H8" s="486">
        <v>2685</v>
      </c>
      <c r="I8" s="221"/>
      <c r="J8" s="221"/>
      <c r="K8" s="222"/>
      <c r="L8" s="223"/>
      <c r="M8" s="224"/>
      <c r="N8" s="351"/>
      <c r="O8" s="365"/>
      <c r="P8" s="225"/>
      <c r="Q8" s="225"/>
      <c r="R8" s="225"/>
      <c r="S8" s="79"/>
    </row>
    <row r="9" spans="1:19" s="5" customFormat="1" ht="18">
      <c r="A9" s="495"/>
      <c r="B9" s="508"/>
      <c r="C9" s="9" t="s">
        <v>50</v>
      </c>
      <c r="D9" s="388">
        <v>192</v>
      </c>
      <c r="E9" s="388">
        <v>253</v>
      </c>
      <c r="F9" s="385">
        <v>514</v>
      </c>
      <c r="G9" s="82"/>
      <c r="H9" s="486">
        <v>480</v>
      </c>
      <c r="I9" s="221"/>
      <c r="J9" s="221"/>
      <c r="K9" s="222"/>
      <c r="L9" s="223"/>
      <c r="M9" s="224"/>
      <c r="N9" s="351"/>
      <c r="O9" s="365"/>
      <c r="P9" s="225"/>
      <c r="Q9" s="225"/>
      <c r="R9" s="225"/>
      <c r="S9" s="78"/>
    </row>
    <row r="10" spans="1:19" s="5" customFormat="1" ht="24.75" customHeight="1">
      <c r="A10" s="496"/>
      <c r="B10" s="509"/>
      <c r="C10" s="8" t="s">
        <v>51</v>
      </c>
      <c r="D10" s="389">
        <f>D9*100/D8</f>
        <v>7.303157093952073</v>
      </c>
      <c r="E10" s="389">
        <f aca="true" t="shared" si="1" ref="E10:S10">E9*100/E8</f>
        <v>9.572455542943624</v>
      </c>
      <c r="F10" s="387">
        <f t="shared" si="1"/>
        <v>19.164802386278897</v>
      </c>
      <c r="G10" s="390" t="e">
        <f t="shared" si="1"/>
        <v>#DIV/0!</v>
      </c>
      <c r="H10" s="387">
        <f t="shared" si="1"/>
        <v>17.877094972067038</v>
      </c>
      <c r="I10" s="387" t="e">
        <f t="shared" si="1"/>
        <v>#DIV/0!</v>
      </c>
      <c r="J10" s="387" t="e">
        <f t="shared" si="1"/>
        <v>#DIV/0!</v>
      </c>
      <c r="K10" s="390" t="e">
        <f t="shared" si="1"/>
        <v>#DIV/0!</v>
      </c>
      <c r="L10" s="387" t="e">
        <f t="shared" si="1"/>
        <v>#DIV/0!</v>
      </c>
      <c r="M10" s="387" t="e">
        <f t="shared" si="1"/>
        <v>#DIV/0!</v>
      </c>
      <c r="N10" s="387" t="e">
        <f t="shared" si="1"/>
        <v>#DIV/0!</v>
      </c>
      <c r="O10" s="390" t="e">
        <f t="shared" si="1"/>
        <v>#DIV/0!</v>
      </c>
      <c r="P10" s="387" t="e">
        <f t="shared" si="1"/>
        <v>#DIV/0!</v>
      </c>
      <c r="Q10" s="387" t="e">
        <f t="shared" si="1"/>
        <v>#DIV/0!</v>
      </c>
      <c r="R10" s="387" t="e">
        <f t="shared" si="1"/>
        <v>#DIV/0!</v>
      </c>
      <c r="S10" s="390" t="e">
        <f t="shared" si="1"/>
        <v>#DIV/0!</v>
      </c>
    </row>
    <row r="11" spans="1:19" s="5" customFormat="1" ht="30.75" customHeight="1">
      <c r="A11" s="494">
        <v>3</v>
      </c>
      <c r="B11" s="507" t="s">
        <v>52</v>
      </c>
      <c r="C11" s="9" t="s">
        <v>53</v>
      </c>
      <c r="D11" s="372">
        <v>1071</v>
      </c>
      <c r="E11" s="372">
        <v>1073</v>
      </c>
      <c r="F11" s="372">
        <v>1065</v>
      </c>
      <c r="G11" s="83"/>
      <c r="H11" s="372">
        <v>1073</v>
      </c>
      <c r="I11" s="164"/>
      <c r="J11" s="164"/>
      <c r="K11" s="226"/>
      <c r="L11" s="227"/>
      <c r="M11" s="18"/>
      <c r="N11" s="315"/>
      <c r="O11" s="365"/>
      <c r="P11" s="225"/>
      <c r="Q11" s="225"/>
      <c r="R11" s="225"/>
      <c r="S11" s="78"/>
    </row>
    <row r="12" spans="1:19" s="5" customFormat="1" ht="31.5" customHeight="1">
      <c r="A12" s="495"/>
      <c r="B12" s="508"/>
      <c r="C12" s="9" t="s">
        <v>54</v>
      </c>
      <c r="D12" s="372">
        <v>452</v>
      </c>
      <c r="E12" s="372">
        <v>506</v>
      </c>
      <c r="F12" s="372">
        <v>824</v>
      </c>
      <c r="G12" s="83"/>
      <c r="H12" s="372">
        <v>858</v>
      </c>
      <c r="I12" s="164"/>
      <c r="J12" s="164"/>
      <c r="K12" s="226"/>
      <c r="L12" s="227"/>
      <c r="M12" s="18"/>
      <c r="N12" s="315"/>
      <c r="O12" s="365"/>
      <c r="P12" s="225"/>
      <c r="Q12" s="225"/>
      <c r="R12" s="225"/>
      <c r="S12" s="78"/>
    </row>
    <row r="13" spans="1:19" s="363" customFormat="1" ht="45" customHeight="1">
      <c r="A13" s="496"/>
      <c r="B13" s="509"/>
      <c r="C13" s="360" t="s">
        <v>55</v>
      </c>
      <c r="D13" s="387">
        <f>D12*100/D11</f>
        <v>42.203548085901026</v>
      </c>
      <c r="E13" s="387">
        <f aca="true" t="shared" si="2" ref="E13:S13">E12*100/E11</f>
        <v>47.15750232991612</v>
      </c>
      <c r="F13" s="387">
        <f t="shared" si="2"/>
        <v>77.37089201877934</v>
      </c>
      <c r="G13" s="390" t="e">
        <f t="shared" si="2"/>
        <v>#DIV/0!</v>
      </c>
      <c r="H13" s="387">
        <f t="shared" si="2"/>
        <v>79.96272134203168</v>
      </c>
      <c r="I13" s="387" t="e">
        <f t="shared" si="2"/>
        <v>#DIV/0!</v>
      </c>
      <c r="J13" s="387" t="e">
        <f t="shared" si="2"/>
        <v>#DIV/0!</v>
      </c>
      <c r="K13" s="390" t="e">
        <f t="shared" si="2"/>
        <v>#DIV/0!</v>
      </c>
      <c r="L13" s="387" t="e">
        <f t="shared" si="2"/>
        <v>#DIV/0!</v>
      </c>
      <c r="M13" s="387" t="e">
        <f t="shared" si="2"/>
        <v>#DIV/0!</v>
      </c>
      <c r="N13" s="387" t="e">
        <f t="shared" si="2"/>
        <v>#DIV/0!</v>
      </c>
      <c r="O13" s="390" t="e">
        <f t="shared" si="2"/>
        <v>#DIV/0!</v>
      </c>
      <c r="P13" s="387" t="e">
        <f t="shared" si="2"/>
        <v>#DIV/0!</v>
      </c>
      <c r="Q13" s="387" t="e">
        <f t="shared" si="2"/>
        <v>#DIV/0!</v>
      </c>
      <c r="R13" s="387" t="e">
        <f t="shared" si="2"/>
        <v>#DIV/0!</v>
      </c>
      <c r="S13" s="390" t="e">
        <f t="shared" si="2"/>
        <v>#DIV/0!</v>
      </c>
    </row>
    <row r="14" spans="1:19" s="363" customFormat="1" ht="37.5" customHeight="1">
      <c r="A14" s="494">
        <v>4</v>
      </c>
      <c r="B14" s="507" t="s">
        <v>15</v>
      </c>
      <c r="C14" s="360" t="s">
        <v>62</v>
      </c>
      <c r="D14" s="362"/>
      <c r="E14" s="362"/>
      <c r="F14" s="362"/>
      <c r="G14" s="81"/>
      <c r="H14" s="487"/>
      <c r="I14" s="362"/>
      <c r="J14" s="362"/>
      <c r="K14" s="81"/>
      <c r="L14" s="362"/>
      <c r="M14" s="362"/>
      <c r="N14" s="359"/>
      <c r="O14" s="361"/>
      <c r="P14" s="360"/>
      <c r="Q14" s="360"/>
      <c r="R14" s="360"/>
      <c r="S14" s="361"/>
    </row>
    <row r="15" spans="1:19" s="5" customFormat="1" ht="18">
      <c r="A15" s="495"/>
      <c r="B15" s="508"/>
      <c r="C15" s="9" t="s">
        <v>63</v>
      </c>
      <c r="D15" s="228"/>
      <c r="E15" s="228"/>
      <c r="F15" s="229"/>
      <c r="G15" s="167"/>
      <c r="H15" s="488"/>
      <c r="I15" s="228"/>
      <c r="J15" s="228"/>
      <c r="K15" s="230"/>
      <c r="L15" s="228"/>
      <c r="M15" s="228"/>
      <c r="N15" s="359"/>
      <c r="O15" s="361"/>
      <c r="P15" s="225"/>
      <c r="Q15" s="225"/>
      <c r="R15" s="225"/>
      <c r="S15" s="78"/>
    </row>
    <row r="16" spans="1:19" s="5" customFormat="1" ht="18">
      <c r="A16" s="496"/>
      <c r="B16" s="509"/>
      <c r="C16" s="8" t="s">
        <v>64</v>
      </c>
      <c r="D16" s="228"/>
      <c r="E16" s="228"/>
      <c r="F16" s="229"/>
      <c r="G16" s="167"/>
      <c r="H16" s="488"/>
      <c r="I16" s="228"/>
      <c r="J16" s="228"/>
      <c r="K16" s="230"/>
      <c r="L16" s="228"/>
      <c r="M16" s="228"/>
      <c r="N16" s="359"/>
      <c r="O16" s="367"/>
      <c r="P16" s="225"/>
      <c r="Q16" s="225"/>
      <c r="R16" s="225"/>
      <c r="S16" s="78"/>
    </row>
    <row r="17" spans="1:19" s="5" customFormat="1" ht="24.75" customHeight="1">
      <c r="A17" s="494">
        <v>5</v>
      </c>
      <c r="B17" s="507" t="s">
        <v>74</v>
      </c>
      <c r="C17" s="9" t="s">
        <v>75</v>
      </c>
      <c r="D17" s="234"/>
      <c r="E17" s="235"/>
      <c r="F17" s="236"/>
      <c r="G17" s="168"/>
      <c r="H17" s="489"/>
      <c r="I17" s="234"/>
      <c r="J17" s="234"/>
      <c r="K17" s="237"/>
      <c r="L17" s="238"/>
      <c r="M17" s="334"/>
      <c r="N17" s="238"/>
      <c r="O17" s="368"/>
      <c r="P17" s="225"/>
      <c r="Q17" s="225"/>
      <c r="R17" s="225"/>
      <c r="S17" s="79"/>
    </row>
    <row r="18" spans="1:19" s="5" customFormat="1" ht="18">
      <c r="A18" s="495"/>
      <c r="B18" s="508"/>
      <c r="C18" s="9" t="s">
        <v>76</v>
      </c>
      <c r="D18" s="231"/>
      <c r="E18" s="231"/>
      <c r="F18" s="239"/>
      <c r="G18" s="167"/>
      <c r="H18" s="490"/>
      <c r="I18" s="231"/>
      <c r="J18" s="231"/>
      <c r="K18" s="230"/>
      <c r="L18" s="232"/>
      <c r="M18" s="233"/>
      <c r="N18" s="232"/>
      <c r="O18" s="361"/>
      <c r="P18" s="225"/>
      <c r="Q18" s="225"/>
      <c r="R18" s="225"/>
      <c r="S18" s="78"/>
    </row>
    <row r="19" spans="1:19" s="5" customFormat="1" ht="36">
      <c r="A19" s="496"/>
      <c r="B19" s="509"/>
      <c r="C19" s="9" t="s">
        <v>77</v>
      </c>
      <c r="D19" s="240"/>
      <c r="E19" s="241"/>
      <c r="F19" s="241"/>
      <c r="G19" s="169"/>
      <c r="H19" s="491"/>
      <c r="I19" s="240"/>
      <c r="J19" s="240"/>
      <c r="K19" s="242"/>
      <c r="L19" s="243"/>
      <c r="M19" s="243"/>
      <c r="N19" s="243"/>
      <c r="O19" s="369"/>
      <c r="P19" s="225"/>
      <c r="Q19" s="225"/>
      <c r="R19" s="225"/>
      <c r="S19" s="78"/>
    </row>
    <row r="20" spans="1:19" s="5" customFormat="1" ht="18">
      <c r="A20" s="2"/>
      <c r="B20" s="7"/>
      <c r="D20" s="23"/>
      <c r="E20" s="24"/>
      <c r="F20" s="24"/>
      <c r="G20" s="76"/>
      <c r="H20" s="492"/>
      <c r="I20" s="23"/>
      <c r="J20" s="23"/>
      <c r="K20" s="23"/>
      <c r="L20" s="23"/>
      <c r="M20" s="23"/>
      <c r="N20" s="23"/>
      <c r="O20" s="76"/>
      <c r="P20" s="2"/>
      <c r="Q20" s="2"/>
      <c r="R20" s="2"/>
      <c r="S20" s="2"/>
    </row>
    <row r="21" ht="18">
      <c r="A21" s="3" t="s">
        <v>31</v>
      </c>
    </row>
    <row r="22" spans="2:4" ht="18">
      <c r="B22" s="7" t="s">
        <v>37</v>
      </c>
      <c r="C22" s="3" t="s">
        <v>32</v>
      </c>
      <c r="D22" s="43" t="s">
        <v>34</v>
      </c>
    </row>
    <row r="23" spans="2:4" ht="18">
      <c r="B23" s="7" t="s">
        <v>38</v>
      </c>
      <c r="C23" s="3" t="s">
        <v>32</v>
      </c>
      <c r="D23" s="219" t="s">
        <v>33</v>
      </c>
    </row>
    <row r="24" spans="2:4" ht="18">
      <c r="B24" s="7" t="s">
        <v>39</v>
      </c>
      <c r="C24" s="3" t="s">
        <v>32</v>
      </c>
      <c r="D24" s="43" t="s">
        <v>40</v>
      </c>
    </row>
    <row r="25" spans="2:4" ht="18">
      <c r="B25" s="7" t="s">
        <v>41</v>
      </c>
      <c r="C25" s="3" t="s">
        <v>32</v>
      </c>
      <c r="D25" s="43" t="s">
        <v>45</v>
      </c>
    </row>
    <row r="26" spans="2:4" ht="18">
      <c r="B26" s="7" t="s">
        <v>42</v>
      </c>
      <c r="C26" s="3" t="s">
        <v>32</v>
      </c>
      <c r="D26" s="43" t="s">
        <v>46</v>
      </c>
    </row>
    <row r="27" spans="2:4" ht="18">
      <c r="B27" s="7" t="s">
        <v>43</v>
      </c>
      <c r="C27" s="3" t="s">
        <v>32</v>
      </c>
      <c r="D27" s="43" t="s">
        <v>44</v>
      </c>
    </row>
    <row r="28" spans="2:4" ht="18">
      <c r="B28" s="7" t="s">
        <v>58</v>
      </c>
      <c r="C28" s="3" t="s">
        <v>32</v>
      </c>
      <c r="D28" s="43" t="s">
        <v>59</v>
      </c>
    </row>
    <row r="29" spans="2:4" ht="18">
      <c r="B29" s="7" t="s">
        <v>56</v>
      </c>
      <c r="C29" s="3" t="s">
        <v>32</v>
      </c>
      <c r="D29" s="43" t="s">
        <v>60</v>
      </c>
    </row>
    <row r="30" spans="2:4" ht="18">
      <c r="B30" s="7" t="s">
        <v>57</v>
      </c>
      <c r="C30" s="3" t="s">
        <v>32</v>
      </c>
      <c r="D30" s="43" t="s">
        <v>61</v>
      </c>
    </row>
    <row r="31" ht="21">
      <c r="B31" s="25" t="s">
        <v>68</v>
      </c>
    </row>
    <row r="32" ht="21">
      <c r="B32" s="25" t="s">
        <v>69</v>
      </c>
    </row>
    <row r="33" ht="21">
      <c r="B33" s="25" t="s">
        <v>70</v>
      </c>
    </row>
    <row r="34" spans="2:4" ht="18">
      <c r="B34" s="7" t="s">
        <v>65</v>
      </c>
      <c r="C34" s="3" t="s">
        <v>32</v>
      </c>
      <c r="D34" s="44" t="s">
        <v>72</v>
      </c>
    </row>
    <row r="35" spans="2:4" ht="18">
      <c r="B35" s="7" t="s">
        <v>66</v>
      </c>
      <c r="C35" s="3" t="s">
        <v>32</v>
      </c>
      <c r="D35" s="43" t="s">
        <v>71</v>
      </c>
    </row>
    <row r="36" spans="2:4" ht="18">
      <c r="B36" s="7" t="s">
        <v>67</v>
      </c>
      <c r="C36" s="3" t="s">
        <v>32</v>
      </c>
      <c r="D36" s="43" t="s">
        <v>73</v>
      </c>
    </row>
    <row r="37" spans="2:4" ht="18">
      <c r="B37" s="7" t="s">
        <v>78</v>
      </c>
      <c r="C37" s="3" t="s">
        <v>32</v>
      </c>
      <c r="D37" s="43" t="s">
        <v>83</v>
      </c>
    </row>
    <row r="38" spans="2:4" ht="18">
      <c r="B38" s="7" t="s">
        <v>79</v>
      </c>
      <c r="C38" s="3" t="s">
        <v>32</v>
      </c>
      <c r="D38" s="43" t="s">
        <v>82</v>
      </c>
    </row>
    <row r="39" spans="2:4" ht="18">
      <c r="B39" s="7" t="s">
        <v>80</v>
      </c>
      <c r="C39" s="3" t="s">
        <v>32</v>
      </c>
      <c r="D39" s="43" t="s">
        <v>81</v>
      </c>
    </row>
    <row r="44" spans="1:7" ht="18">
      <c r="A44" s="1"/>
      <c r="B44" s="1"/>
      <c r="C44" s="1"/>
      <c r="D44" s="45"/>
      <c r="E44" s="45"/>
      <c r="F44" s="220"/>
      <c r="G44" s="75" t="s">
        <v>8</v>
      </c>
    </row>
    <row r="45" spans="1:7" ht="18">
      <c r="A45" s="1"/>
      <c r="B45" s="1"/>
      <c r="C45" s="1"/>
      <c r="D45" s="45"/>
      <c r="E45" s="45"/>
      <c r="F45" s="220"/>
      <c r="G45" s="75" t="s">
        <v>9</v>
      </c>
    </row>
    <row r="46" spans="1:7" ht="18">
      <c r="A46" s="1"/>
      <c r="B46" s="1"/>
      <c r="C46" s="1"/>
      <c r="D46" s="45"/>
      <c r="E46" s="45"/>
      <c r="F46" s="220"/>
      <c r="G46" s="75" t="s">
        <v>10</v>
      </c>
    </row>
    <row r="47" spans="1:7" ht="18">
      <c r="A47" s="1"/>
      <c r="B47" s="1"/>
      <c r="C47" s="1"/>
      <c r="D47" s="45"/>
      <c r="E47" s="45"/>
      <c r="F47" s="220"/>
      <c r="G47" s="75" t="s">
        <v>11</v>
      </c>
    </row>
  </sheetData>
  <sheetProtection/>
  <mergeCells count="12">
    <mergeCell ref="A1:O1"/>
    <mergeCell ref="A2:O2"/>
    <mergeCell ref="A5:A7"/>
    <mergeCell ref="B5:B7"/>
    <mergeCell ref="A17:A19"/>
    <mergeCell ref="B17:B19"/>
    <mergeCell ref="A8:A10"/>
    <mergeCell ref="B8:B10"/>
    <mergeCell ref="A14:A16"/>
    <mergeCell ref="B14:B16"/>
    <mergeCell ref="A11:A13"/>
    <mergeCell ref="B11:B13"/>
  </mergeCells>
  <printOptions/>
  <pageMargins left="0.17" right="0.17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S20"/>
  <sheetViews>
    <sheetView zoomScalePageLayoutView="0" workbookViewId="0" topLeftCell="D1">
      <selection activeCell="N10" sqref="N10"/>
    </sheetView>
  </sheetViews>
  <sheetFormatPr defaultColWidth="9.00390625" defaultRowHeight="15"/>
  <cols>
    <col min="1" max="1" width="4.8515625" style="3" customWidth="1"/>
    <col min="2" max="2" width="28.421875" style="3" customWidth="1"/>
    <col min="3" max="3" width="9.00390625" style="3" customWidth="1"/>
    <col min="4" max="4" width="8.140625" style="3" customWidth="1"/>
    <col min="5" max="5" width="8.421875" style="3" customWidth="1"/>
    <col min="6" max="9" width="9.00390625" style="3" customWidth="1"/>
    <col min="10" max="10" width="8.7109375" style="3" customWidth="1"/>
    <col min="11" max="11" width="8.140625" style="3" customWidth="1"/>
    <col min="12" max="12" width="9.00390625" style="3" customWidth="1"/>
    <col min="13" max="13" width="8.7109375" style="3" customWidth="1"/>
    <col min="14" max="14" width="9.00390625" style="3" customWidth="1"/>
    <col min="15" max="15" width="8.421875" style="43" customWidth="1"/>
    <col min="16" max="16384" width="9.00390625" style="3" customWidth="1"/>
  </cols>
  <sheetData>
    <row r="1" spans="1:13" ht="18">
      <c r="A1" s="497" t="s">
        <v>223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</row>
    <row r="2" spans="1:12" ht="18">
      <c r="A2" s="497" t="s">
        <v>209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="4" customFormat="1" ht="18">
      <c r="O3" s="44"/>
    </row>
    <row r="4" spans="1:19" s="6" customFormat="1" ht="21.75" customHeight="1">
      <c r="A4" s="74" t="s">
        <v>0</v>
      </c>
      <c r="B4" s="74" t="s">
        <v>1</v>
      </c>
      <c r="C4" s="74" t="s">
        <v>2</v>
      </c>
      <c r="D4" s="70" t="s">
        <v>303</v>
      </c>
      <c r="E4" s="70" t="s">
        <v>304</v>
      </c>
      <c r="F4" s="70" t="s">
        <v>305</v>
      </c>
      <c r="G4" s="70" t="s">
        <v>220</v>
      </c>
      <c r="H4" s="70" t="s">
        <v>326</v>
      </c>
      <c r="I4" s="70" t="s">
        <v>327</v>
      </c>
      <c r="J4" s="70" t="s">
        <v>328</v>
      </c>
      <c r="K4" s="70" t="s">
        <v>221</v>
      </c>
      <c r="L4" s="70" t="s">
        <v>330</v>
      </c>
      <c r="M4" s="70" t="s">
        <v>331</v>
      </c>
      <c r="N4" s="70" t="s">
        <v>332</v>
      </c>
      <c r="O4" s="70" t="s">
        <v>222</v>
      </c>
      <c r="P4" s="70" t="s">
        <v>334</v>
      </c>
      <c r="Q4" s="70" t="s">
        <v>335</v>
      </c>
      <c r="R4" s="70" t="s">
        <v>336</v>
      </c>
      <c r="S4" s="72" t="s">
        <v>169</v>
      </c>
    </row>
    <row r="5" spans="1:19" s="6" customFormat="1" ht="21.75" customHeight="1">
      <c r="A5" s="74"/>
      <c r="B5" s="74"/>
      <c r="C5" s="74"/>
      <c r="D5" s="197"/>
      <c r="E5" s="198"/>
      <c r="F5" s="199"/>
      <c r="G5" s="70"/>
      <c r="H5" s="197"/>
      <c r="I5" s="198"/>
      <c r="J5" s="199"/>
      <c r="K5" s="70"/>
      <c r="L5" s="70"/>
      <c r="M5" s="70"/>
      <c r="N5" s="73"/>
      <c r="O5" s="97"/>
      <c r="P5" s="70"/>
      <c r="Q5" s="70"/>
      <c r="R5" s="70"/>
      <c r="S5" s="70"/>
    </row>
    <row r="6" spans="1:19" s="5" customFormat="1" ht="18">
      <c r="A6" s="493">
        <v>1</v>
      </c>
      <c r="B6" s="510" t="s">
        <v>17</v>
      </c>
      <c r="C6" s="9" t="s">
        <v>117</v>
      </c>
      <c r="D6" s="518" t="s">
        <v>534</v>
      </c>
      <c r="E6" s="519"/>
      <c r="F6" s="520"/>
      <c r="G6" s="71"/>
      <c r="H6" s="518" t="s">
        <v>534</v>
      </c>
      <c r="I6" s="519"/>
      <c r="J6" s="520"/>
      <c r="K6" s="97"/>
      <c r="L6" s="518" t="s">
        <v>534</v>
      </c>
      <c r="M6" s="519"/>
      <c r="N6" s="520"/>
      <c r="O6" s="97"/>
      <c r="P6" s="518" t="s">
        <v>534</v>
      </c>
      <c r="Q6" s="519"/>
      <c r="R6" s="520"/>
      <c r="S6" s="97"/>
    </row>
    <row r="7" spans="1:19" s="5" customFormat="1" ht="18">
      <c r="A7" s="493"/>
      <c r="B7" s="510"/>
      <c r="C7" s="9" t="s">
        <v>164</v>
      </c>
      <c r="D7" s="165"/>
      <c r="E7" s="165"/>
      <c r="F7" s="165"/>
      <c r="G7" s="71"/>
      <c r="H7" s="165"/>
      <c r="I7" s="165"/>
      <c r="J7" s="165"/>
      <c r="K7" s="97"/>
      <c r="L7" s="165"/>
      <c r="M7" s="165"/>
      <c r="N7" s="165"/>
      <c r="O7" s="97"/>
      <c r="P7" s="165"/>
      <c r="Q7" s="165"/>
      <c r="R7" s="165"/>
      <c r="S7" s="97"/>
    </row>
    <row r="8" spans="1:19" s="5" customFormat="1" ht="25.5" customHeight="1">
      <c r="A8" s="493"/>
      <c r="B8" s="510"/>
      <c r="C8" s="8" t="s">
        <v>5</v>
      </c>
      <c r="D8" s="166"/>
      <c r="E8" s="166"/>
      <c r="F8" s="166"/>
      <c r="G8" s="98"/>
      <c r="H8" s="165"/>
      <c r="I8" s="165"/>
      <c r="J8" s="165"/>
      <c r="K8" s="97"/>
      <c r="L8" s="165"/>
      <c r="M8" s="165"/>
      <c r="N8" s="165"/>
      <c r="O8" s="97"/>
      <c r="P8" s="165"/>
      <c r="Q8" s="165"/>
      <c r="R8" s="165"/>
      <c r="S8" s="97"/>
    </row>
    <row r="9" spans="1:16" s="5" customFormat="1" ht="18">
      <c r="A9" s="2"/>
      <c r="B9" s="517" t="s">
        <v>583</v>
      </c>
      <c r="C9" s="517"/>
      <c r="D9" s="517"/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</row>
    <row r="10" spans="1:15" s="5" customFormat="1" ht="18">
      <c r="A10" s="2"/>
      <c r="B10" s="7"/>
      <c r="D10" s="2"/>
      <c r="E10" s="2"/>
      <c r="F10" s="2"/>
      <c r="G10" s="2"/>
      <c r="H10" s="2"/>
      <c r="I10" s="2"/>
      <c r="J10" s="2"/>
      <c r="K10" s="2"/>
      <c r="L10" s="2"/>
      <c r="M10" s="6"/>
      <c r="O10" s="2"/>
    </row>
    <row r="11" spans="1:15" s="5" customFormat="1" ht="21">
      <c r="A11" s="2"/>
      <c r="B11" s="7" t="s">
        <v>117</v>
      </c>
      <c r="C11" s="5" t="s">
        <v>159</v>
      </c>
      <c r="D11" s="26" t="s">
        <v>162</v>
      </c>
      <c r="E11" s="2"/>
      <c r="F11" s="2"/>
      <c r="G11" s="2"/>
      <c r="H11" s="2"/>
      <c r="I11" s="2"/>
      <c r="J11" s="2"/>
      <c r="K11" s="2"/>
      <c r="L11" s="2"/>
      <c r="M11" s="6"/>
      <c r="O11" s="2"/>
    </row>
    <row r="12" spans="1:15" s="5" customFormat="1" ht="18">
      <c r="A12" s="2"/>
      <c r="B12" s="7"/>
      <c r="D12" s="22" t="s">
        <v>163</v>
      </c>
      <c r="E12" s="2"/>
      <c r="F12" s="2"/>
      <c r="G12" s="2"/>
      <c r="H12" s="2"/>
      <c r="I12" s="2"/>
      <c r="J12" s="2"/>
      <c r="K12" s="2"/>
      <c r="L12" s="2"/>
      <c r="M12" s="6"/>
      <c r="O12" s="2"/>
    </row>
    <row r="13" spans="1:15" s="5" customFormat="1" ht="18">
      <c r="A13" s="2"/>
      <c r="B13" s="7" t="s">
        <v>88</v>
      </c>
      <c r="C13" s="5" t="s">
        <v>159</v>
      </c>
      <c r="D13" s="22" t="s">
        <v>165</v>
      </c>
      <c r="E13" s="2"/>
      <c r="F13" s="2"/>
      <c r="G13" s="2"/>
      <c r="H13" s="2"/>
      <c r="I13" s="2"/>
      <c r="J13" s="2"/>
      <c r="K13" s="2"/>
      <c r="L13" s="2"/>
      <c r="M13" s="6"/>
      <c r="O13" s="2"/>
    </row>
    <row r="14" spans="1:15" s="5" customFormat="1" ht="21">
      <c r="A14" s="2"/>
      <c r="B14" s="7" t="s">
        <v>158</v>
      </c>
      <c r="C14" s="5" t="s">
        <v>159</v>
      </c>
      <c r="D14" s="26" t="s">
        <v>134</v>
      </c>
      <c r="E14" s="2"/>
      <c r="F14" s="2"/>
      <c r="G14" s="2"/>
      <c r="H14" s="2"/>
      <c r="I14" s="2"/>
      <c r="J14" s="2"/>
      <c r="K14" s="2"/>
      <c r="L14" s="2"/>
      <c r="M14" s="6"/>
      <c r="O14" s="2"/>
    </row>
    <row r="15" spans="1:15" s="5" customFormat="1" ht="18">
      <c r="A15" s="2"/>
      <c r="B15" s="7"/>
      <c r="D15" s="2"/>
      <c r="E15" s="2"/>
      <c r="F15" s="2"/>
      <c r="G15" s="2"/>
      <c r="H15" s="2"/>
      <c r="I15" s="2"/>
      <c r="J15" s="2"/>
      <c r="K15" s="2"/>
      <c r="L15" s="2"/>
      <c r="M15" s="6"/>
      <c r="O15" s="2"/>
    </row>
    <row r="16" spans="1:15" s="5" customFormat="1" ht="18">
      <c r="A16" s="2"/>
      <c r="B16" s="7"/>
      <c r="D16" s="2"/>
      <c r="E16" s="2"/>
      <c r="F16" s="2"/>
      <c r="G16" s="2"/>
      <c r="H16" s="2"/>
      <c r="I16" s="2"/>
      <c r="J16" s="2"/>
      <c r="K16" s="2"/>
      <c r="L16" s="2"/>
      <c r="M16" s="6"/>
      <c r="O16" s="2"/>
    </row>
    <row r="17" spans="1:7" ht="18">
      <c r="A17" s="1"/>
      <c r="B17" s="1"/>
      <c r="C17" s="1"/>
      <c r="D17" s="1"/>
      <c r="E17" s="1"/>
      <c r="F17" s="1"/>
      <c r="G17" s="10" t="s">
        <v>8</v>
      </c>
    </row>
    <row r="18" spans="1:7" ht="18">
      <c r="A18" s="1"/>
      <c r="B18" s="1"/>
      <c r="C18" s="1"/>
      <c r="D18" s="1"/>
      <c r="E18" s="1"/>
      <c r="F18" s="1"/>
      <c r="G18" s="10" t="s">
        <v>9</v>
      </c>
    </row>
    <row r="19" spans="1:7" ht="18">
      <c r="A19" s="1"/>
      <c r="B19" s="1"/>
      <c r="C19" s="1"/>
      <c r="D19" s="1"/>
      <c r="E19" s="1"/>
      <c r="F19" s="1"/>
      <c r="G19" s="10" t="s">
        <v>10</v>
      </c>
    </row>
    <row r="20" spans="1:7" ht="18">
      <c r="A20" s="1"/>
      <c r="B20" s="1"/>
      <c r="C20" s="1"/>
      <c r="D20" s="1"/>
      <c r="E20" s="1"/>
      <c r="F20" s="1"/>
      <c r="G20" s="10" t="s">
        <v>11</v>
      </c>
    </row>
  </sheetData>
  <sheetProtection/>
  <mergeCells count="9">
    <mergeCell ref="A2:L2"/>
    <mergeCell ref="A6:A8"/>
    <mergeCell ref="B6:B8"/>
    <mergeCell ref="A1:M1"/>
    <mergeCell ref="B9:P9"/>
    <mergeCell ref="D6:F6"/>
    <mergeCell ref="H6:J6"/>
    <mergeCell ref="L6:N6"/>
    <mergeCell ref="P6:R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S24"/>
  <sheetViews>
    <sheetView zoomScalePageLayoutView="0" workbookViewId="0" topLeftCell="A1">
      <selection activeCell="I7" sqref="I7"/>
    </sheetView>
  </sheetViews>
  <sheetFormatPr defaultColWidth="9.00390625" defaultRowHeight="15"/>
  <cols>
    <col min="1" max="1" width="4.8515625" style="3" customWidth="1"/>
    <col min="2" max="2" width="28.421875" style="3" customWidth="1"/>
    <col min="3" max="3" width="9.00390625" style="3" customWidth="1"/>
    <col min="4" max="5" width="8.140625" style="3" customWidth="1"/>
    <col min="6" max="6" width="8.00390625" style="3" customWidth="1"/>
    <col min="7" max="7" width="9.57421875" style="3" bestFit="1" customWidth="1"/>
    <col min="8" max="9" width="9.00390625" style="3" customWidth="1"/>
    <col min="10" max="11" width="8.140625" style="3" customWidth="1"/>
    <col min="12" max="12" width="9.00390625" style="3" customWidth="1"/>
    <col min="13" max="14" width="8.421875" style="3" customWidth="1"/>
    <col min="15" max="15" width="8.140625" style="3" customWidth="1"/>
    <col min="16" max="16384" width="9.00390625" style="3" customWidth="1"/>
  </cols>
  <sheetData>
    <row r="1" spans="1:13" ht="18">
      <c r="A1" s="497" t="s">
        <v>223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</row>
    <row r="2" spans="1:12" ht="18">
      <c r="A2" s="497" t="s">
        <v>211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="4" customFormat="1" ht="18"/>
    <row r="4" spans="1:19" s="6" customFormat="1" ht="21.75" customHeight="1">
      <c r="A4" s="74" t="s">
        <v>0</v>
      </c>
      <c r="B4" s="74" t="s">
        <v>1</v>
      </c>
      <c r="C4" s="74" t="s">
        <v>2</v>
      </c>
      <c r="D4" s="70" t="s">
        <v>303</v>
      </c>
      <c r="E4" s="70" t="s">
        <v>304</v>
      </c>
      <c r="F4" s="70" t="s">
        <v>305</v>
      </c>
      <c r="G4" s="70" t="s">
        <v>220</v>
      </c>
      <c r="H4" s="70" t="s">
        <v>326</v>
      </c>
      <c r="I4" s="70" t="s">
        <v>327</v>
      </c>
      <c r="J4" s="70" t="s">
        <v>328</v>
      </c>
      <c r="K4" s="70" t="s">
        <v>221</v>
      </c>
      <c r="L4" s="70" t="s">
        <v>330</v>
      </c>
      <c r="M4" s="70" t="s">
        <v>331</v>
      </c>
      <c r="N4" s="70" t="s">
        <v>332</v>
      </c>
      <c r="O4" s="70" t="s">
        <v>222</v>
      </c>
      <c r="P4" s="70" t="s">
        <v>334</v>
      </c>
      <c r="Q4" s="70" t="s">
        <v>335</v>
      </c>
      <c r="R4" s="70" t="s">
        <v>336</v>
      </c>
      <c r="S4" s="72" t="s">
        <v>169</v>
      </c>
    </row>
    <row r="5" spans="1:19" s="5" customFormat="1" ht="18">
      <c r="A5" s="493">
        <v>1</v>
      </c>
      <c r="B5" s="510" t="s">
        <v>161</v>
      </c>
      <c r="C5" s="9" t="s">
        <v>117</v>
      </c>
      <c r="D5" s="47">
        <v>2</v>
      </c>
      <c r="E5" s="47">
        <v>3</v>
      </c>
      <c r="F5" s="47">
        <v>11</v>
      </c>
      <c r="G5" s="270">
        <f>SUM(D5:F5)</f>
        <v>16</v>
      </c>
      <c r="H5" s="47">
        <v>30</v>
      </c>
      <c r="I5" s="47"/>
      <c r="J5" s="47"/>
      <c r="K5" s="269">
        <f>SUM(G5:J5)</f>
        <v>46</v>
      </c>
      <c r="L5" s="9"/>
      <c r="M5" s="17"/>
      <c r="N5" s="9"/>
      <c r="O5" s="353">
        <f>SUM(K5:N5)</f>
        <v>46</v>
      </c>
      <c r="P5" s="9"/>
      <c r="Q5" s="9"/>
      <c r="R5" s="9"/>
      <c r="S5" s="97"/>
    </row>
    <row r="6" spans="1:19" s="5" customFormat="1" ht="18">
      <c r="A6" s="493"/>
      <c r="B6" s="510"/>
      <c r="C6" s="9" t="s">
        <v>88</v>
      </c>
      <c r="D6" s="47">
        <v>1</v>
      </c>
      <c r="E6" s="47">
        <v>2</v>
      </c>
      <c r="F6" s="47">
        <v>9</v>
      </c>
      <c r="G6" s="270">
        <f>SUM(D6:F6)</f>
        <v>12</v>
      </c>
      <c r="H6" s="47">
        <v>20</v>
      </c>
      <c r="I6" s="47"/>
      <c r="J6" s="47"/>
      <c r="K6" s="269">
        <f>SUM(G6:J6)</f>
        <v>32</v>
      </c>
      <c r="L6" s="9"/>
      <c r="M6" s="17"/>
      <c r="N6" s="9"/>
      <c r="O6" s="353">
        <f>SUM(K6:N6)</f>
        <v>32</v>
      </c>
      <c r="P6" s="9"/>
      <c r="Q6" s="9"/>
      <c r="R6" s="9"/>
      <c r="S6" s="97"/>
    </row>
    <row r="7" spans="1:19" s="5" customFormat="1" ht="24.75" customHeight="1">
      <c r="A7" s="493"/>
      <c r="B7" s="510"/>
      <c r="C7" s="9" t="s">
        <v>158</v>
      </c>
      <c r="D7" s="202">
        <v>50</v>
      </c>
      <c r="E7" s="202">
        <v>66.67</v>
      </c>
      <c r="F7" s="202">
        <v>81.82</v>
      </c>
      <c r="G7" s="333"/>
      <c r="H7" s="202">
        <f>H6*100/H5</f>
        <v>66.66666666666667</v>
      </c>
      <c r="I7" s="202"/>
      <c r="J7" s="202"/>
      <c r="K7" s="100"/>
      <c r="L7" s="11"/>
      <c r="M7" s="11"/>
      <c r="N7" s="11"/>
      <c r="O7" s="98"/>
      <c r="P7" s="9"/>
      <c r="Q7" s="9"/>
      <c r="R7" s="9"/>
      <c r="S7" s="97"/>
    </row>
    <row r="8" spans="1:13" s="5" customFormat="1" ht="18">
      <c r="A8" s="2"/>
      <c r="B8" s="7"/>
      <c r="D8" s="2"/>
      <c r="E8" s="2"/>
      <c r="F8" s="2"/>
      <c r="G8" s="2"/>
      <c r="H8" s="2"/>
      <c r="I8" s="2"/>
      <c r="J8" s="2"/>
      <c r="K8" s="2"/>
      <c r="L8" s="2"/>
      <c r="M8" s="6"/>
    </row>
    <row r="9" spans="1:13" s="5" customFormat="1" ht="18">
      <c r="A9" s="2"/>
      <c r="B9" s="7"/>
      <c r="D9" s="2"/>
      <c r="E9" s="2"/>
      <c r="F9" s="2"/>
      <c r="G9" s="2"/>
      <c r="H9" s="2"/>
      <c r="I9" s="2"/>
      <c r="J9" s="2"/>
      <c r="K9" s="2"/>
      <c r="L9" s="2"/>
      <c r="M9" s="6"/>
    </row>
    <row r="10" spans="1:13" s="5" customFormat="1" ht="21">
      <c r="A10" s="2"/>
      <c r="B10" s="7" t="s">
        <v>117</v>
      </c>
      <c r="C10" s="5" t="s">
        <v>159</v>
      </c>
      <c r="D10" s="26" t="s">
        <v>188</v>
      </c>
      <c r="E10" s="2"/>
      <c r="F10" s="2"/>
      <c r="G10" s="2"/>
      <c r="H10" s="2"/>
      <c r="I10" s="2"/>
      <c r="J10" s="2"/>
      <c r="K10" s="2"/>
      <c r="L10" s="2"/>
      <c r="M10" s="6"/>
    </row>
    <row r="11" spans="1:13" s="5" customFormat="1" ht="21">
      <c r="A11" s="2"/>
      <c r="B11" s="7"/>
      <c r="D11" s="26" t="s">
        <v>189</v>
      </c>
      <c r="E11" s="2"/>
      <c r="F11" s="2"/>
      <c r="G11" s="2"/>
      <c r="H11" s="2"/>
      <c r="I11" s="2"/>
      <c r="J11" s="2"/>
      <c r="K11" s="2"/>
      <c r="L11" s="2"/>
      <c r="M11" s="6"/>
    </row>
    <row r="12" spans="1:13" s="5" customFormat="1" ht="21">
      <c r="A12" s="2"/>
      <c r="B12" s="7"/>
      <c r="D12" s="26" t="s">
        <v>190</v>
      </c>
      <c r="E12" s="2"/>
      <c r="F12" s="2"/>
      <c r="G12" s="2"/>
      <c r="H12" s="2"/>
      <c r="I12" s="2"/>
      <c r="J12" s="2"/>
      <c r="K12" s="2"/>
      <c r="L12" s="2"/>
      <c r="M12" s="6"/>
    </row>
    <row r="13" spans="1:13" s="5" customFormat="1" ht="24">
      <c r="A13" s="2"/>
      <c r="B13" s="7" t="s">
        <v>88</v>
      </c>
      <c r="C13" s="5" t="s">
        <v>159</v>
      </c>
      <c r="D13" s="32" t="s">
        <v>160</v>
      </c>
      <c r="E13" s="2"/>
      <c r="F13" s="2"/>
      <c r="G13" s="2"/>
      <c r="H13" s="2"/>
      <c r="I13" s="2"/>
      <c r="J13" s="2"/>
      <c r="K13" s="2"/>
      <c r="L13" s="2"/>
      <c r="M13" s="6"/>
    </row>
    <row r="14" spans="1:13" s="5" customFormat="1" ht="21">
      <c r="A14" s="2"/>
      <c r="B14" s="7" t="s">
        <v>158</v>
      </c>
      <c r="C14" s="5" t="s">
        <v>159</v>
      </c>
      <c r="D14" s="26" t="s">
        <v>134</v>
      </c>
      <c r="E14" s="2"/>
      <c r="F14" s="2"/>
      <c r="G14" s="2"/>
      <c r="H14" s="2"/>
      <c r="I14" s="2"/>
      <c r="J14" s="2"/>
      <c r="K14" s="2"/>
      <c r="L14" s="2"/>
      <c r="M14" s="6"/>
    </row>
    <row r="15" spans="1:13" s="5" customFormat="1" ht="18">
      <c r="A15" s="2"/>
      <c r="B15" s="7"/>
      <c r="D15" s="2"/>
      <c r="E15" s="2"/>
      <c r="F15" s="2"/>
      <c r="G15" s="2"/>
      <c r="H15" s="2"/>
      <c r="I15" s="2"/>
      <c r="J15" s="2"/>
      <c r="K15" s="2"/>
      <c r="L15" s="2"/>
      <c r="M15" s="6"/>
    </row>
    <row r="16" spans="1:13" s="5" customFormat="1" ht="18">
      <c r="A16" s="2"/>
      <c r="B16" s="7"/>
      <c r="D16" s="2"/>
      <c r="E16" s="2"/>
      <c r="F16" s="2"/>
      <c r="G16" s="2"/>
      <c r="H16" s="2"/>
      <c r="I16" s="2"/>
      <c r="J16" s="2"/>
      <c r="K16" s="2"/>
      <c r="L16" s="2"/>
      <c r="M16" s="6"/>
    </row>
    <row r="17" spans="1:13" s="5" customFormat="1" ht="18">
      <c r="A17" s="2"/>
      <c r="B17" s="7"/>
      <c r="D17" s="2"/>
      <c r="E17" s="2"/>
      <c r="F17" s="2"/>
      <c r="G17" s="2"/>
      <c r="H17" s="2"/>
      <c r="I17" s="2"/>
      <c r="J17" s="2"/>
      <c r="K17" s="2"/>
      <c r="L17" s="2"/>
      <c r="M17" s="6"/>
    </row>
    <row r="18" spans="1:13" s="5" customFormat="1" ht="18">
      <c r="A18" s="2"/>
      <c r="B18" s="7"/>
      <c r="D18" s="2"/>
      <c r="E18" s="2"/>
      <c r="F18" s="2"/>
      <c r="G18" s="2"/>
      <c r="H18" s="2"/>
      <c r="I18" s="2"/>
      <c r="J18" s="2"/>
      <c r="K18" s="2"/>
      <c r="L18" s="2"/>
      <c r="M18" s="6"/>
    </row>
    <row r="19" spans="1:13" s="5" customFormat="1" ht="18">
      <c r="A19" s="2"/>
      <c r="B19" s="7"/>
      <c r="D19" s="2"/>
      <c r="E19" s="2"/>
      <c r="F19" s="2"/>
      <c r="G19" s="2"/>
      <c r="H19" s="2"/>
      <c r="I19" s="2"/>
      <c r="J19" s="2"/>
      <c r="K19" s="2"/>
      <c r="L19" s="2"/>
      <c r="M19" s="6"/>
    </row>
    <row r="20" spans="1:13" s="5" customFormat="1" ht="18">
      <c r="A20" s="2"/>
      <c r="B20" s="7"/>
      <c r="D20" s="2"/>
      <c r="E20" s="2"/>
      <c r="F20" s="2"/>
      <c r="G20" s="2"/>
      <c r="H20" s="2"/>
      <c r="I20" s="2"/>
      <c r="J20" s="2"/>
      <c r="K20" s="2"/>
      <c r="L20" s="2"/>
      <c r="M20" s="6"/>
    </row>
    <row r="21" spans="1:7" ht="18">
      <c r="A21" s="1"/>
      <c r="B21" s="1"/>
      <c r="C21" s="1"/>
      <c r="D21" s="1"/>
      <c r="E21" s="1"/>
      <c r="F21" s="1"/>
      <c r="G21" s="10" t="s">
        <v>8</v>
      </c>
    </row>
    <row r="22" spans="1:7" ht="18">
      <c r="A22" s="1"/>
      <c r="B22" s="1"/>
      <c r="C22" s="1"/>
      <c r="D22" s="1"/>
      <c r="E22" s="1"/>
      <c r="F22" s="1"/>
      <c r="G22" s="10" t="s">
        <v>9</v>
      </c>
    </row>
    <row r="23" spans="1:7" ht="18">
      <c r="A23" s="1"/>
      <c r="B23" s="1"/>
      <c r="C23" s="1"/>
      <c r="D23" s="1"/>
      <c r="E23" s="1"/>
      <c r="F23" s="1"/>
      <c r="G23" s="10" t="s">
        <v>10</v>
      </c>
    </row>
    <row r="24" spans="1:7" ht="18">
      <c r="A24" s="1"/>
      <c r="B24" s="1"/>
      <c r="C24" s="1"/>
      <c r="D24" s="1"/>
      <c r="E24" s="1"/>
      <c r="F24" s="1"/>
      <c r="G24" s="10" t="s">
        <v>11</v>
      </c>
    </row>
  </sheetData>
  <sheetProtection/>
  <mergeCells count="4">
    <mergeCell ref="A2:L2"/>
    <mergeCell ref="A5:A7"/>
    <mergeCell ref="B5:B7"/>
    <mergeCell ref="A1:M1"/>
  </mergeCells>
  <printOptions/>
  <pageMargins left="0.31496062992125984" right="0.17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S19"/>
  <sheetViews>
    <sheetView zoomScalePageLayoutView="0" workbookViewId="0" topLeftCell="A1">
      <selection activeCell="G14" sqref="G14"/>
    </sheetView>
  </sheetViews>
  <sheetFormatPr defaultColWidth="9.00390625" defaultRowHeight="15"/>
  <cols>
    <col min="1" max="1" width="4.8515625" style="3" customWidth="1"/>
    <col min="2" max="2" width="28.57421875" style="3" customWidth="1"/>
    <col min="3" max="3" width="9.00390625" style="3" customWidth="1"/>
    <col min="4" max="4" width="8.00390625" style="3" customWidth="1"/>
    <col min="5" max="6" width="9.00390625" style="3" customWidth="1"/>
    <col min="7" max="7" width="8.421875" style="3" customWidth="1"/>
    <col min="8" max="8" width="10.8515625" style="3" bestFit="1" customWidth="1"/>
    <col min="9" max="9" width="9.00390625" style="3" customWidth="1"/>
    <col min="10" max="10" width="8.57421875" style="3" customWidth="1"/>
    <col min="11" max="11" width="8.8515625" style="3" customWidth="1"/>
    <col min="12" max="12" width="9.00390625" style="3" customWidth="1"/>
    <col min="13" max="13" width="8.421875" style="3" customWidth="1"/>
    <col min="14" max="14" width="8.8515625" style="3" customWidth="1"/>
    <col min="15" max="16384" width="9.00390625" style="3" customWidth="1"/>
  </cols>
  <sheetData>
    <row r="1" spans="1:16" ht="18">
      <c r="A1" s="497" t="s">
        <v>638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</row>
    <row r="2" spans="1:12" ht="18">
      <c r="A2" s="497" t="s">
        <v>213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="4" customFormat="1" ht="18"/>
    <row r="4" spans="1:19" s="6" customFormat="1" ht="21.75" customHeight="1">
      <c r="A4" s="74" t="s">
        <v>0</v>
      </c>
      <c r="B4" s="74" t="s">
        <v>1</v>
      </c>
      <c r="C4" s="74" t="s">
        <v>2</v>
      </c>
      <c r="D4" s="70" t="s">
        <v>303</v>
      </c>
      <c r="E4" s="70" t="s">
        <v>304</v>
      </c>
      <c r="F4" s="70" t="s">
        <v>305</v>
      </c>
      <c r="G4" s="70" t="s">
        <v>220</v>
      </c>
      <c r="H4" s="70" t="s">
        <v>326</v>
      </c>
      <c r="I4" s="70" t="s">
        <v>327</v>
      </c>
      <c r="J4" s="70" t="s">
        <v>328</v>
      </c>
      <c r="K4" s="70" t="s">
        <v>221</v>
      </c>
      <c r="L4" s="70" t="s">
        <v>330</v>
      </c>
      <c r="M4" s="70" t="s">
        <v>331</v>
      </c>
      <c r="N4" s="70" t="s">
        <v>332</v>
      </c>
      <c r="O4" s="70" t="s">
        <v>222</v>
      </c>
      <c r="P4" s="70" t="s">
        <v>334</v>
      </c>
      <c r="Q4" s="70" t="s">
        <v>335</v>
      </c>
      <c r="R4" s="70" t="s">
        <v>336</v>
      </c>
      <c r="S4" s="72" t="s">
        <v>169</v>
      </c>
    </row>
    <row r="5" spans="1:19" s="5" customFormat="1" ht="18">
      <c r="A5" s="493">
        <v>1</v>
      </c>
      <c r="B5" s="521" t="s">
        <v>16</v>
      </c>
      <c r="C5" s="9" t="s">
        <v>3</v>
      </c>
      <c r="D5" s="523" t="s">
        <v>533</v>
      </c>
      <c r="E5" s="524"/>
      <c r="F5" s="525"/>
      <c r="G5" s="335">
        <v>26010</v>
      </c>
      <c r="H5" s="523" t="s">
        <v>533</v>
      </c>
      <c r="I5" s="524"/>
      <c r="J5" s="525"/>
      <c r="K5" s="274"/>
      <c r="L5" s="523" t="s">
        <v>533</v>
      </c>
      <c r="M5" s="524"/>
      <c r="N5" s="525"/>
      <c r="O5" s="99"/>
      <c r="P5" s="523" t="s">
        <v>533</v>
      </c>
      <c r="Q5" s="524"/>
      <c r="R5" s="525"/>
      <c r="S5" s="272"/>
    </row>
    <row r="6" spans="1:19" s="5" customFormat="1" ht="18">
      <c r="A6" s="493"/>
      <c r="B6" s="521"/>
      <c r="C6" s="9" t="s">
        <v>4</v>
      </c>
      <c r="D6" s="47"/>
      <c r="E6" s="47"/>
      <c r="F6" s="47"/>
      <c r="G6" s="335">
        <v>8289</v>
      </c>
      <c r="H6" s="254"/>
      <c r="I6" s="47"/>
      <c r="J6" s="47"/>
      <c r="K6" s="274"/>
      <c r="L6" s="204"/>
      <c r="M6" s="255"/>
      <c r="N6" s="204"/>
      <c r="O6" s="99"/>
      <c r="P6" s="256"/>
      <c r="Q6" s="256"/>
      <c r="R6" s="256"/>
      <c r="S6" s="273"/>
    </row>
    <row r="7" spans="1:19" s="5" customFormat="1" ht="23.25" customHeight="1">
      <c r="A7" s="493"/>
      <c r="B7" s="521"/>
      <c r="C7" s="12" t="s">
        <v>5</v>
      </c>
      <c r="D7" s="202"/>
      <c r="E7" s="202"/>
      <c r="F7" s="202"/>
      <c r="G7" s="271">
        <v>31.87</v>
      </c>
      <c r="H7" s="257"/>
      <c r="I7" s="202"/>
      <c r="J7" s="202"/>
      <c r="K7" s="100"/>
      <c r="L7" s="202"/>
      <c r="M7" s="258"/>
      <c r="N7" s="202"/>
      <c r="O7" s="98"/>
      <c r="P7" s="256"/>
      <c r="Q7" s="256"/>
      <c r="R7" s="256"/>
      <c r="S7" s="73"/>
    </row>
    <row r="8" spans="1:15" s="5" customFormat="1" ht="23.25" customHeight="1">
      <c r="A8" s="2"/>
      <c r="B8" s="13"/>
      <c r="C8" s="14"/>
      <c r="D8" s="15"/>
      <c r="E8" s="15"/>
      <c r="F8" s="15"/>
      <c r="G8" s="15"/>
      <c r="H8" s="15"/>
      <c r="I8" s="15"/>
      <c r="J8" s="15"/>
      <c r="K8" s="522" t="s">
        <v>584</v>
      </c>
      <c r="L8" s="522"/>
      <c r="M8" s="15"/>
      <c r="N8" s="15"/>
      <c r="O8" s="15"/>
    </row>
    <row r="9" spans="1:6" ht="21">
      <c r="A9" s="26"/>
      <c r="B9" s="27" t="s">
        <v>37</v>
      </c>
      <c r="C9" s="27" t="s">
        <v>32</v>
      </c>
      <c r="D9" s="26" t="s">
        <v>89</v>
      </c>
      <c r="E9"/>
      <c r="F9"/>
    </row>
    <row r="10" spans="1:6" ht="21">
      <c r="A10" s="26"/>
      <c r="B10" s="27" t="s">
        <v>38</v>
      </c>
      <c r="C10" s="27" t="s">
        <v>32</v>
      </c>
      <c r="D10" s="27" t="s">
        <v>90</v>
      </c>
      <c r="E10"/>
      <c r="F10"/>
    </row>
    <row r="11" spans="1:6" ht="21">
      <c r="A11" s="26"/>
      <c r="B11" s="28" t="s">
        <v>39</v>
      </c>
      <c r="C11" s="26" t="s">
        <v>32</v>
      </c>
      <c r="D11" s="26" t="s">
        <v>40</v>
      </c>
      <c r="E11"/>
      <c r="F11"/>
    </row>
    <row r="12" spans="1:12" ht="18">
      <c r="A12"/>
      <c r="B12"/>
      <c r="C12"/>
      <c r="D12"/>
      <c r="E12"/>
      <c r="F12"/>
      <c r="L12" s="3" t="s">
        <v>173</v>
      </c>
    </row>
    <row r="14" ht="28.5">
      <c r="C14" s="376"/>
    </row>
    <row r="16" ht="18">
      <c r="G16" s="16" t="s">
        <v>8</v>
      </c>
    </row>
    <row r="17" ht="18">
      <c r="G17" s="16" t="s">
        <v>9</v>
      </c>
    </row>
    <row r="18" ht="18">
      <c r="G18" s="16" t="s">
        <v>10</v>
      </c>
    </row>
    <row r="19" ht="18">
      <c r="G19" s="16" t="s">
        <v>11</v>
      </c>
    </row>
  </sheetData>
  <sheetProtection/>
  <mergeCells count="9">
    <mergeCell ref="A2:L2"/>
    <mergeCell ref="A5:A7"/>
    <mergeCell ref="B5:B7"/>
    <mergeCell ref="A1:P1"/>
    <mergeCell ref="K8:L8"/>
    <mergeCell ref="D5:F5"/>
    <mergeCell ref="H5:J5"/>
    <mergeCell ref="L5:N5"/>
    <mergeCell ref="P5:R5"/>
  </mergeCells>
  <printOptions/>
  <pageMargins left="0.31496062992125984" right="0.17" top="0.35433070866141736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User</cp:lastModifiedBy>
  <cp:lastPrinted>2019-02-11T08:16:28Z</cp:lastPrinted>
  <dcterms:created xsi:type="dcterms:W3CDTF">2016-01-07T07:12:25Z</dcterms:created>
  <dcterms:modified xsi:type="dcterms:W3CDTF">2019-03-15T06:41:55Z</dcterms:modified>
  <cp:category/>
  <cp:version/>
  <cp:contentType/>
  <cp:contentStatus/>
</cp:coreProperties>
</file>